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2175" windowWidth="15600" windowHeight="4935" tabRatio="484"/>
  </bookViews>
  <sheets>
    <sheet name="Tender Sheet" sheetId="17" r:id="rId1"/>
    <sheet name="Sheet1" sheetId="18" state="hidden" r:id="rId2"/>
    <sheet name="Sheet2" sheetId="20" state="hidden" r:id="rId3"/>
    <sheet name="Sheet3" sheetId="21" state="hidden" r:id="rId4"/>
    <sheet name="Sheet4" sheetId="22" state="hidden" r:id="rId5"/>
    <sheet name="Sheet5" sheetId="24" state="hidden" r:id="rId6"/>
    <sheet name="CPCB.SPCB" sheetId="25" state="hidden" r:id="rId7"/>
  </sheets>
  <definedNames>
    <definedName name="_xlnm._FilterDatabase" localSheetId="0" hidden="1">'Tender Sheet'!$A$6:$O$76</definedName>
    <definedName name="_xlnm.Print_Area" localSheetId="0">'Tender Sheet'!$A$1:$N$76</definedName>
    <definedName name="_xlnm.Print_Titles" localSheetId="0">'Tender Sheet'!$1:$6</definedName>
  </definedNames>
  <calcPr calcId="145621"/>
</workbook>
</file>

<file path=xl/calcChain.xml><?xml version="1.0" encoding="utf-8"?>
<calcChain xmlns="http://schemas.openxmlformats.org/spreadsheetml/2006/main">
  <c r="H51" i="17" l="1"/>
  <c r="M71" i="17" l="1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7" i="17" l="1"/>
  <c r="C72" i="17" l="1"/>
  <c r="M29" i="17" l="1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C16" i="21" l="1"/>
  <c r="A8" i="17" l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l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H2" i="18"/>
  <c r="I2" i="18"/>
  <c r="J2" i="18"/>
  <c r="K2" i="18"/>
  <c r="L2" i="18"/>
  <c r="H3" i="18"/>
  <c r="I3" i="18"/>
  <c r="J3" i="18"/>
  <c r="K3" i="18"/>
  <c r="L3" i="18"/>
  <c r="H4" i="18"/>
  <c r="L4" i="18" s="1"/>
  <c r="I4" i="18"/>
  <c r="J4" i="18"/>
  <c r="K4" i="18"/>
  <c r="H5" i="18"/>
  <c r="I5" i="18"/>
  <c r="J5" i="18"/>
  <c r="K5" i="18"/>
  <c r="L5" i="18"/>
  <c r="H6" i="18"/>
  <c r="I6" i="18"/>
  <c r="J6" i="18"/>
  <c r="K6" i="18"/>
  <c r="L6" i="18"/>
  <c r="H7" i="18"/>
  <c r="I7" i="18"/>
  <c r="J7" i="18"/>
  <c r="K7" i="18"/>
  <c r="L7" i="18"/>
  <c r="H8" i="18"/>
  <c r="I8" i="18"/>
  <c r="J8" i="18"/>
  <c r="K8" i="18"/>
  <c r="L8" i="18"/>
  <c r="H9" i="18"/>
  <c r="I9" i="18"/>
  <c r="J9" i="18"/>
  <c r="K9" i="18"/>
  <c r="L9" i="18"/>
  <c r="H10" i="18"/>
  <c r="L10" i="18" s="1"/>
  <c r="I10" i="18"/>
  <c r="J10" i="18"/>
  <c r="K10" i="18"/>
  <c r="H11" i="18"/>
  <c r="L11" i="18" s="1"/>
  <c r="I11" i="18"/>
  <c r="J11" i="18"/>
  <c r="K11" i="18"/>
  <c r="H12" i="18"/>
  <c r="I12" i="18"/>
  <c r="J12" i="18"/>
  <c r="K12" i="18"/>
  <c r="L12" i="18"/>
  <c r="H13" i="18"/>
  <c r="I13" i="18"/>
  <c r="J13" i="18"/>
  <c r="K13" i="18"/>
  <c r="L13" i="18"/>
  <c r="H14" i="18"/>
  <c r="I14" i="18"/>
  <c r="J14" i="18"/>
  <c r="K14" i="18"/>
  <c r="L14" i="18"/>
  <c r="H15" i="18"/>
  <c r="L15" i="18" s="1"/>
  <c r="I15" i="18"/>
  <c r="J15" i="18"/>
  <c r="K15" i="18"/>
  <c r="H16" i="18"/>
  <c r="L16" i="18" s="1"/>
  <c r="I16" i="18"/>
  <c r="J16" i="18"/>
  <c r="K16" i="18"/>
  <c r="H17" i="18"/>
  <c r="I17" i="18"/>
  <c r="J17" i="18"/>
  <c r="K17" i="18"/>
  <c r="L17" i="18"/>
  <c r="H18" i="18"/>
  <c r="I18" i="18"/>
  <c r="J18" i="18"/>
  <c r="K18" i="18"/>
  <c r="L18" i="18"/>
  <c r="H19" i="18"/>
  <c r="L19" i="18" s="1"/>
  <c r="I19" i="18"/>
  <c r="J19" i="18"/>
  <c r="K19" i="18"/>
  <c r="H20" i="18"/>
  <c r="L20" i="18" s="1"/>
  <c r="I20" i="18"/>
  <c r="J20" i="18"/>
  <c r="K20" i="18"/>
  <c r="H21" i="18"/>
  <c r="I21" i="18"/>
  <c r="J21" i="18"/>
  <c r="K21" i="18"/>
  <c r="L21" i="18"/>
  <c r="H22" i="18"/>
  <c r="L22" i="18" s="1"/>
  <c r="I22" i="18"/>
  <c r="J22" i="18"/>
  <c r="K22" i="18"/>
  <c r="H23" i="18"/>
  <c r="I23" i="18"/>
  <c r="J23" i="18"/>
  <c r="K23" i="18"/>
  <c r="L23" i="18"/>
  <c r="H24" i="18"/>
  <c r="L24" i="18" s="1"/>
  <c r="I24" i="18"/>
  <c r="J24" i="18"/>
  <c r="K24" i="18"/>
  <c r="H25" i="18"/>
  <c r="I25" i="18"/>
  <c r="J25" i="18"/>
  <c r="K25" i="18"/>
  <c r="L25" i="18"/>
  <c r="H26" i="18"/>
  <c r="I26" i="18"/>
  <c r="J26" i="18"/>
  <c r="K26" i="18"/>
  <c r="L26" i="18"/>
  <c r="H27" i="18"/>
  <c r="L27" i="18" s="1"/>
  <c r="I27" i="18"/>
  <c r="J27" i="18"/>
  <c r="K27" i="18"/>
  <c r="I1" i="18"/>
  <c r="J1" i="18"/>
  <c r="K1" i="18"/>
  <c r="H1" i="18"/>
  <c r="L1" i="18" s="1"/>
  <c r="A60" i="17" l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M9" i="17"/>
  <c r="M8" i="17"/>
</calcChain>
</file>

<file path=xl/comments1.xml><?xml version="1.0" encoding="utf-8"?>
<comments xmlns="http://schemas.openxmlformats.org/spreadsheetml/2006/main">
  <authors>
    <author>G/E/FMEW_Kumar Vikram, (SVR)</author>
  </authors>
  <commentList>
    <comment ref="C61" authorId="0">
      <text>
        <r>
          <rPr>
            <b/>
            <sz val="16"/>
            <color indexed="81"/>
            <rFont val="Tahoma"/>
            <family val="2"/>
          </rPr>
          <t xml:space="preserve">New Code Against Item Code -GPPFPS632 </t>
        </r>
      </text>
    </comment>
    <comment ref="C62" authorId="0">
      <text>
        <r>
          <rPr>
            <b/>
            <sz val="16"/>
            <color indexed="81"/>
            <rFont val="Tahoma"/>
            <family val="2"/>
          </rPr>
          <t xml:space="preserve">New Code Against Item Code -GPPFPS632 </t>
        </r>
      </text>
    </comment>
    <comment ref="C63" authorId="0">
      <text>
        <r>
          <rPr>
            <b/>
            <sz val="16"/>
            <color indexed="81"/>
            <rFont val="Tahoma"/>
            <family val="2"/>
          </rPr>
          <t xml:space="preserve">New Code Against Item Code -GPPFPS632 </t>
        </r>
      </text>
    </comment>
  </commentList>
</comments>
</file>

<file path=xl/sharedStrings.xml><?xml version="1.0" encoding="utf-8"?>
<sst xmlns="http://schemas.openxmlformats.org/spreadsheetml/2006/main" count="858" uniqueCount="311">
  <si>
    <t>Qty. per Month (approx.)</t>
  </si>
  <si>
    <t>Unit</t>
  </si>
  <si>
    <t xml:space="preserve">DESCRIPTION </t>
  </si>
  <si>
    <t>ITEM CODE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</si>
  <si>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</si>
  <si>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</si>
  <si>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</si>
  <si>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</si>
  <si>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</si>
  <si>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</si>
  <si>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 Tender Offer Sheet for Scrap Items</t>
  </si>
  <si>
    <t xml:space="preserve">
Proposed
Validity 
</t>
  </si>
  <si>
    <t>KG</t>
  </si>
  <si>
    <t>MSIL reserves the right to withhold any tender in full or part without assigning any reason &amp; will not be binding on MSIL.</t>
  </si>
  <si>
    <t>`</t>
  </si>
  <si>
    <t>GCBP1</t>
  </si>
  <si>
    <t>Mix Scrap Of Cardboard/Poly/Thermo/Pack</t>
  </si>
  <si>
    <t>MCBP1-N</t>
  </si>
  <si>
    <t>MCBP2</t>
  </si>
  <si>
    <t>WS02</t>
  </si>
  <si>
    <t>Wood Pallets / Base / Wooden Box Sides / Solid Wood Batons</t>
  </si>
  <si>
    <t>WS02M</t>
  </si>
  <si>
    <t>WS03</t>
  </si>
  <si>
    <t>GMSCAPS</t>
  </si>
  <si>
    <t>Mix Scrap of Packing Caps (Plastic/Rubber/Paper Caps)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</si>
  <si>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</si>
  <si>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</si>
  <si>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</si>
  <si>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</si>
  <si>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</si>
  <si>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</si>
  <si>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Scrap of Mix Plastic Material</t>
  </si>
  <si>
    <t>Scrap Filters (Sheets / Rubber / PVC gloves / Rubber Caps etc.)</t>
  </si>
  <si>
    <t>UAF1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</si>
  <si>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</si>
  <si>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</si>
  <si>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</si>
  <si>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</si>
  <si>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</si>
  <si>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</si>
  <si>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</si>
  <si>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</si>
  <si>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1096-N</t>
  </si>
  <si>
    <t>Scrap Dry Mixed Metal Dust</t>
  </si>
  <si>
    <t>CW01</t>
  </si>
  <si>
    <t>Used Castor Wheels W/W/O RBBR/BKTS</t>
  </si>
  <si>
    <t>MPSD</t>
  </si>
  <si>
    <t>Scrap of Burned Plastic Lumps.</t>
  </si>
  <si>
    <t>SDESICCANT</t>
  </si>
  <si>
    <t>Scrap Of Desiccant</t>
  </si>
  <si>
    <t>5 /Day</t>
  </si>
  <si>
    <t>3 /Day</t>
  </si>
  <si>
    <t>2/Day</t>
  </si>
  <si>
    <t>Daily</t>
  </si>
  <si>
    <t>Within 2 days after lifting intimation</t>
  </si>
  <si>
    <t>2 per Week</t>
  </si>
  <si>
    <t>Weekly</t>
  </si>
  <si>
    <t>3 Per Week</t>
  </si>
  <si>
    <t>Packing Wood with Ply and Batons / Wood with Rough surface / Damaged (Cut) wood &amp; ply &amp; hardboard</t>
  </si>
  <si>
    <t>Rohtak</t>
  </si>
  <si>
    <t>RMIS-2</t>
  </si>
  <si>
    <t>RUOIL</t>
  </si>
  <si>
    <t>Used Oil</t>
  </si>
  <si>
    <t>Ltr</t>
  </si>
  <si>
    <t>Mix Scrap (Airfilter/FelTpad/Rubber/GlassWool Filters)</t>
  </si>
  <si>
    <t>Mixed Scrap of Used/Damaged Mechanical items</t>
  </si>
  <si>
    <t>MECH01</t>
  </si>
  <si>
    <t>MS-2</t>
  </si>
  <si>
    <t>Scrap of Heavy Melting scrap</t>
  </si>
  <si>
    <t>Following Material  is available for sale on AS IS WHERE IS BASIS IN MSILG/MSILM/MPTE/MPTC/ROHTAK</t>
  </si>
  <si>
    <t>SPDCBP1-N</t>
  </si>
  <si>
    <t>SPDCBP2-N</t>
  </si>
  <si>
    <t>Scrap of Cardboards</t>
  </si>
  <si>
    <t>One Time</t>
  </si>
  <si>
    <t>Scrap of IT Waste (Used/Obsolete Laptop)</t>
  </si>
  <si>
    <t>HAZDRMALL</t>
  </si>
  <si>
    <t>Scrap Hazardous Drums All Types &amp; Sizes.</t>
  </si>
  <si>
    <t>RACSVC1</t>
  </si>
  <si>
    <t>Scrap of Nonferrous Items (Aluminium Cable/Sheets/Vessels/Channels etc.).</t>
  </si>
  <si>
    <t>RAS01</t>
  </si>
  <si>
    <t>Scrap of Iron &amp; Steel (Assorted Steel).</t>
  </si>
  <si>
    <t>RCSCC1</t>
  </si>
  <si>
    <t>Copper Scrap /Copper Cables Scrap</t>
  </si>
  <si>
    <t>GITEW125603AS</t>
  </si>
  <si>
    <t>Scrap of IT Waste (Used/Obsolete Server &amp; I-Phone)</t>
  </si>
  <si>
    <t>GITEW247603AS</t>
  </si>
  <si>
    <t>Scrap of IT Waste (Used/Obsolete Desktop, Workstation, Thinclient, Barcode Scanner, Terminal, TFT &amp; acc.)</t>
  </si>
  <si>
    <t>GITEW320603AS</t>
  </si>
  <si>
    <t>GITEW53603AS</t>
  </si>
  <si>
    <t>Scrap of IT Waste (Used/Obsolete I-PAD)</t>
  </si>
  <si>
    <t>GITEW617603AS</t>
  </si>
  <si>
    <t>Scrap of IT Waste (Used/Obsolete Printers and acc.)</t>
  </si>
  <si>
    <t>GITEW914603AS</t>
  </si>
  <si>
    <t>Scrap of IT Waste (Used/Obsolete Access point)</t>
  </si>
  <si>
    <t>GITEW334603AS</t>
  </si>
  <si>
    <t>GITEW277603AS</t>
  </si>
  <si>
    <t>Scrap of IT Waste (Used/Obsolete Desktop(46), Workstation(9), Thinclient(22) &amp; Acc.- TFT(55), Keyboard(55), Mouse(55))</t>
  </si>
  <si>
    <t>GITEW298603AS</t>
  </si>
  <si>
    <t>Scrap of IT Waste (Used/Obsolete Barcode Scanner(43), Rf handheld Terminal(55)</t>
  </si>
  <si>
    <t>GITEW66603AS</t>
  </si>
  <si>
    <t>Scrap of IT Waste (Used/Obsolete Printers)</t>
  </si>
  <si>
    <t>GITEW93603AS</t>
  </si>
  <si>
    <t>NO</t>
  </si>
  <si>
    <t>Sl. No.</t>
  </si>
  <si>
    <t xml:space="preserve">
Proposed Validity (Max) 
</t>
  </si>
  <si>
    <t>Participation EMD</t>
  </si>
  <si>
    <t>Category</t>
  </si>
  <si>
    <t>Qty</t>
  </si>
  <si>
    <t>Barcode scanner</t>
  </si>
  <si>
    <t>Desktop pc</t>
  </si>
  <si>
    <t>Laptop</t>
  </si>
  <si>
    <t>Network Switch</t>
  </si>
  <si>
    <t>Printer</t>
  </si>
  <si>
    <t>Rf charger</t>
  </si>
  <si>
    <t>RF terminal</t>
  </si>
  <si>
    <t>Router</t>
  </si>
  <si>
    <t>server</t>
  </si>
  <si>
    <t>Thin Client</t>
  </si>
  <si>
    <t>Grand Total</t>
  </si>
  <si>
    <t>Desktop Pc</t>
  </si>
  <si>
    <t>Workstation</t>
  </si>
  <si>
    <t>Server</t>
  </si>
  <si>
    <t>Barcode Scanner</t>
  </si>
  <si>
    <t>Rf Terminal</t>
  </si>
  <si>
    <t>Access Point</t>
  </si>
  <si>
    <t>SRV Machine</t>
  </si>
  <si>
    <t>RF charger</t>
  </si>
  <si>
    <t>I -Phone</t>
  </si>
  <si>
    <t>I-PAD</t>
  </si>
  <si>
    <t>UPS</t>
  </si>
  <si>
    <t>TFT</t>
  </si>
  <si>
    <t>Pen Drive</t>
  </si>
  <si>
    <t>RAM</t>
  </si>
  <si>
    <t>Print Server</t>
  </si>
  <si>
    <t>PC Card</t>
  </si>
  <si>
    <t>Network Rack</t>
  </si>
  <si>
    <t xml:space="preserve">Total </t>
  </si>
  <si>
    <t>Desktop</t>
  </si>
  <si>
    <t>Rf handheld terminal</t>
  </si>
  <si>
    <t>dqrf</t>
  </si>
  <si>
    <t>fq3</t>
  </si>
  <si>
    <t>UOM</t>
  </si>
  <si>
    <t>Item</t>
  </si>
  <si>
    <t>Item Code</t>
  </si>
  <si>
    <t>Desktop/Thinclient/workstation with Accessories</t>
  </si>
  <si>
    <t>RF Handheld Terminal</t>
  </si>
  <si>
    <t>I-Pad</t>
  </si>
  <si>
    <t>Printer with Cartridges</t>
  </si>
  <si>
    <t>I-Phone</t>
  </si>
  <si>
    <t>Nos</t>
  </si>
  <si>
    <t>Scrap of IT Waste (Used/Obsolete</t>
  </si>
  <si>
    <t xml:space="preserve"> </t>
  </si>
  <si>
    <t>)</t>
  </si>
  <si>
    <t>RF Charger</t>
  </si>
  <si>
    <t>Scrap of IT Waste (Used/Obsolete Network Rack)</t>
  </si>
  <si>
    <t>Scrap of IT Waste (Used/Obsolete Network Switch)</t>
  </si>
  <si>
    <t>Scrap of IT Waste (Used/Obsolete PC Card)</t>
  </si>
  <si>
    <t>Scrap of IT Waste (Used/Obsolete Pen Drive)</t>
  </si>
  <si>
    <t>Scrap of IT Waste (Used/Obsolete Print Server)</t>
  </si>
  <si>
    <t>Scrap of IT Waste (Used/Obsolete RAM)</t>
  </si>
  <si>
    <t>Scrap of IT Waste (Used/Obsolete RF Charger)</t>
  </si>
  <si>
    <t>Scrap of IT Waste (Used/Obsolete Router)</t>
  </si>
  <si>
    <t>Scrap of IT Waste (Used/Obsolete SRV Machine)</t>
  </si>
  <si>
    <t>Scrap of IT Waste (Used/Obsolete TFT)</t>
  </si>
  <si>
    <t>Scrap of IT Waste (Used/Obsolete UPS)</t>
  </si>
  <si>
    <t>Scrap of IT Waste (Used/Obsolete Desktop/Thinclient/workstation with Accessories)</t>
  </si>
  <si>
    <t>Scrap of IT Waste (Used/Obsolete Printer with Cartridges)</t>
  </si>
  <si>
    <t>Scrap of IT Waste (Used/Obsolete RF Handheld Terminal)</t>
  </si>
  <si>
    <t>Scrap of IT Waste (Used/Obsolete Barcode Scanner)</t>
  </si>
  <si>
    <t>Scrap of IT Waste (Used/Obsolete I-Phone)</t>
  </si>
  <si>
    <t>Scrap of IT Waste (Used/Obsolete I-Pad)</t>
  </si>
  <si>
    <t>Scrap of IT Waste (Used/Obsolete Server)</t>
  </si>
  <si>
    <t>Scrap of IT Waste (Used/Obsolete Access Point)</t>
  </si>
  <si>
    <t>G</t>
  </si>
  <si>
    <t>ITEW9</t>
  </si>
  <si>
    <t>ITEW2</t>
  </si>
  <si>
    <t>ITEW1</t>
  </si>
  <si>
    <t>ITEW5</t>
  </si>
  <si>
    <t>ITEW3</t>
  </si>
  <si>
    <t>ITEW6</t>
  </si>
  <si>
    <t>605AS</t>
  </si>
  <si>
    <t>GITEW53605AS</t>
  </si>
  <si>
    <t>GITEW21605AS</t>
  </si>
  <si>
    <t>GITEW251605AS</t>
  </si>
  <si>
    <t>GITEW22605AS</t>
  </si>
  <si>
    <t>GITEW11605AS</t>
  </si>
  <si>
    <t>GITEW212605AS</t>
  </si>
  <si>
    <t>GITEW24605AS</t>
  </si>
  <si>
    <t>GITEW29605AS</t>
  </si>
  <si>
    <t>GITEW2105605AS</t>
  </si>
  <si>
    <t>GITEW369605AS</t>
  </si>
  <si>
    <t>GITEW627605AS</t>
  </si>
  <si>
    <t>GITEW272605AS</t>
  </si>
  <si>
    <t>GITEW265605AS</t>
  </si>
  <si>
    <t>GITEW18605AS</t>
  </si>
  <si>
    <t>GITEW121605AS</t>
  </si>
  <si>
    <t>GITEW917605AS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</si>
  <si>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 EMD is liable to be forfeited.    </t>
  </si>
  <si>
    <t>MSIL reserves the right to change the validity period of the tenders without assigning any reason &amp; will be binding on the parties at any time even after the tender is closed and no claim will be entertained.</t>
  </si>
  <si>
    <t>TOTAL TENDER QUANTITY (Approx.)</t>
  </si>
  <si>
    <t>Scrap of Cut ply/Wood/paper/polythene/packing waste etc.</t>
  </si>
  <si>
    <t>PB01-N</t>
  </si>
  <si>
    <t>Used, Broken Plastic bins/jar/cut drum/Helmets/Other Mix Plastic Material.</t>
  </si>
  <si>
    <t>Scrap of Plastic Runner</t>
  </si>
  <si>
    <t>PRUN</t>
  </si>
  <si>
    <t>Within 3 days after tender allotment</t>
  </si>
  <si>
    <t>Participation EMD (Rs.)</t>
  </si>
  <si>
    <t>1086N</t>
  </si>
  <si>
    <t>1100N</t>
  </si>
  <si>
    <t>ELC01-N</t>
  </si>
  <si>
    <t>Mixed scrap of used/damage electrical items distributors, Wire rope MCB boxes,FRL rejected computer parts etc, circit breakers from panels, electrical panels.</t>
  </si>
  <si>
    <t>EMMC2</t>
  </si>
  <si>
    <t>CS-02</t>
  </si>
  <si>
    <t>Copper Mix Scrap</t>
  </si>
  <si>
    <t>GPGTC621AS</t>
  </si>
  <si>
    <t>Scrap of Gloss Meter, Thickness Meter and Dig. Camera of ECS-G</t>
  </si>
  <si>
    <t>MEBWL619AS</t>
  </si>
  <si>
    <t>Scrap of Brass Weighing Scal with Weights and Level Meter of QA-MA</t>
  </si>
  <si>
    <t xml:space="preserve">Proposed Validity </t>
  </si>
  <si>
    <t>Authorized Partied as per CPCB/SPCB</t>
  </si>
  <si>
    <t>Remark</t>
  </si>
  <si>
    <t>1 month</t>
  </si>
  <si>
    <t>1. Horizon Recycling Pvt Ltd.
2. Arlington Information System Pvt. Ltd
3. Swachh Bharat Recycling
4. Bharat Oil Co.</t>
  </si>
  <si>
    <t>More Vender Required</t>
  </si>
  <si>
    <t>CEEW5</t>
  </si>
  <si>
    <t>Mixed scrap of used/damage Power sockets, Tubelight fitings, chokes, Tubelights etc.</t>
  </si>
  <si>
    <t xml:space="preserve">1. Dhruv Techengineers Pvt. Ltd. (Bhiwadi)
2. 3R Recycler
3. E-Waste Recyclers India
4. Green Vortex Waste Management Pvt Ltd
5. Namo Ewaste Management Limited
</t>
  </si>
  <si>
    <r>
      <t>Scrap of</t>
    </r>
    <r>
      <rPr>
        <sz val="12"/>
        <color rgb="FF0000FF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E-waste electrical component</t>
    </r>
  </si>
  <si>
    <t>EEC-02N</t>
  </si>
  <si>
    <r>
      <t>Scrap of</t>
    </r>
    <r>
      <rPr>
        <sz val="12"/>
        <color rgb="FF0000FF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Electrical copper cables</t>
    </r>
  </si>
  <si>
    <t>1. Nirvana Recycling Pvt. Ltd.
2. Mansha Plastic
3. Horizon Recycling Pvt Ltd.
4. Arun Metal Industries</t>
  </si>
  <si>
    <t>BATALL</t>
  </si>
  <si>
    <t>Scrap/used lead acid  batteries With &amp; W/O Iron cover.</t>
  </si>
  <si>
    <t>1. Starlit Power Recycler
2. Exclusive Lead Alloys (P) Ltd.
3. Horizon Recycling Pvt Ltd.
4. Swachh Bharat Recycling
5. M M Enterprises</t>
  </si>
  <si>
    <t>HAZDL02</t>
  </si>
  <si>
    <t>Hazardous empty MS Drum large (200-220 lts)</t>
  </si>
  <si>
    <t>1. Barrel Supply Co
2. Ahuja Barrel Supply Co.
3. Shishpal Enterprises 
4. Shri Krishna Barrel Co.
5. V. K Containers
6. Vishav Nath Sales Corporation
7. Goel Oil Containers
8. Bharti Oil &amp; Container Company
9. S.P. Fabricator &amp; Supplier
10. Bharat Oil Co.
11. Shubham Machines Pvt Ltd
12. Arlington Information System Pvt. Ltd
13. Shri Balaji Oil Industries
14. P.K. Industries</t>
  </si>
  <si>
    <t>HAZPD01</t>
  </si>
  <si>
    <t>Hazardous empty INDL Plastic Drum (200LTS).</t>
  </si>
  <si>
    <t>UGREASE-1</t>
  </si>
  <si>
    <t>Used Grease Stored In Plastic/Iron Drum</t>
  </si>
  <si>
    <t>1. Haryana Petro Oils
2. Bharat Oil Co.
3. Shiv Oil Refinery
4. Om Industries</t>
  </si>
  <si>
    <t>UOIL</t>
  </si>
  <si>
    <t>Used/Mixed Oil &amp; Effluent Water</t>
  </si>
  <si>
    <t>LTR</t>
  </si>
  <si>
    <t>HAZDS01</t>
  </si>
  <si>
    <t>Hazardous empty MS drum (15-27lts).</t>
  </si>
  <si>
    <t>HAZDS03</t>
  </si>
  <si>
    <t>Hazardous empty MS Tin(1-5 lts) &amp; Small Damaged drums (15-27 Lts)</t>
  </si>
  <si>
    <t>HAZDS06</t>
  </si>
  <si>
    <t>Scrap of Hazardous broken drums all size &amp; types</t>
  </si>
  <si>
    <t>HAZPJ01</t>
  </si>
  <si>
    <t>Hazardous empty Plastic Jar (10-50 LTS).</t>
  </si>
  <si>
    <t>THINNER</t>
  </si>
  <si>
    <t>Used/Waste Thinner</t>
  </si>
  <si>
    <t>1. Sagarkala Chemicals Pvt Ltd
2. Maharani Innovative Paints Pvt Ltd</t>
  </si>
  <si>
    <t>MOIL</t>
  </si>
  <si>
    <t>Mixed Used Oil</t>
  </si>
  <si>
    <t>GPSEP621</t>
  </si>
  <si>
    <t xml:space="preserve">Scrap of Electric Panels </t>
  </si>
  <si>
    <r>
      <t>GPCEEW4</t>
    </r>
    <r>
      <rPr>
        <sz val="12"/>
        <color rgb="FF0000FF"/>
        <rFont val="Calibri"/>
        <family val="2"/>
        <scheme val="minor"/>
      </rPr>
      <t>59</t>
    </r>
    <r>
      <rPr>
        <sz val="12"/>
        <color rgb="FFFF0000"/>
        <rFont val="Calibri"/>
        <family val="2"/>
        <scheme val="minor"/>
      </rPr>
      <t>621AS</t>
    </r>
  </si>
  <si>
    <t>Scrap of Used/Obsolete Air Conditioner &amp; Acc. of EMM-G2</t>
  </si>
  <si>
    <r>
      <t>1. Mansha Plastic -</t>
    </r>
    <r>
      <rPr>
        <sz val="11"/>
        <color rgb="FFFF0000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 xml:space="preserve">
2. Horizon Recycling Pvt Ltd. - </t>
    </r>
    <r>
      <rPr>
        <sz val="11"/>
        <color rgb="FFFF0000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 xml:space="preserve">
3. Arun Metal Industries - </t>
    </r>
    <r>
      <rPr>
        <sz val="11"/>
        <color rgb="FFFF0000"/>
        <rFont val="Calibri"/>
        <family val="2"/>
        <scheme val="minor"/>
      </rPr>
      <t xml:space="preserve">No.
</t>
    </r>
    <r>
      <rPr>
        <sz val="11"/>
        <rFont val="Calibri"/>
        <family val="2"/>
        <scheme val="minor"/>
      </rPr>
      <t xml:space="preserve">4. Nirvana Recycling Pvt. Ltd. </t>
    </r>
    <r>
      <rPr>
        <sz val="11"/>
        <color rgb="FFFF0000"/>
        <rFont val="Calibri"/>
        <family val="2"/>
        <scheme val="minor"/>
      </rPr>
      <t xml:space="preserve">-No
</t>
    </r>
    <r>
      <rPr>
        <sz val="11"/>
        <rFont val="Calibri"/>
        <family val="2"/>
        <scheme val="minor"/>
      </rPr>
      <t>5. M.V. Recycler</t>
    </r>
    <r>
      <rPr>
        <sz val="11"/>
        <color rgb="FFFF0000"/>
        <rFont val="Calibri"/>
        <family val="2"/>
        <scheme val="minor"/>
      </rPr>
      <t xml:space="preserve"> -No</t>
    </r>
  </si>
  <si>
    <t>Scrap of Used/ Obsolete Television of CVLP-P</t>
  </si>
  <si>
    <r>
      <t>TENDER NO. MSIL/SVR/ Tender/</t>
    </r>
    <r>
      <rPr>
        <b/>
        <sz val="24"/>
        <color rgb="FFFF0000"/>
        <rFont val="Tahoma"/>
        <family val="2"/>
      </rPr>
      <t>636</t>
    </r>
  </si>
  <si>
    <r>
      <t>PRE-BID DATE AND TIME :-</t>
    </r>
    <r>
      <rPr>
        <b/>
        <sz val="16"/>
        <color rgb="FFFF0000"/>
        <rFont val="Tahoma"/>
        <family val="2"/>
      </rPr>
      <t xml:space="preserve"> 09-Mar-19</t>
    </r>
    <r>
      <rPr>
        <b/>
        <sz val="16"/>
        <rFont val="Tahoma"/>
        <family val="2"/>
      </rPr>
      <t xml:space="preserve"> BETWEEN 1000 HRS TO 1300 HRS.
E BIDDING AUCTION DATE AND TIME  :- </t>
    </r>
    <r>
      <rPr>
        <b/>
        <sz val="16"/>
        <color rgb="FFFF0000"/>
        <rFont val="Tahoma"/>
        <family val="2"/>
      </rPr>
      <t>11-Mar-19</t>
    </r>
    <r>
      <rPr>
        <b/>
        <sz val="16"/>
        <rFont val="Tahoma"/>
        <family val="2"/>
      </rPr>
      <t xml:space="preserve"> AT 0930 HRS Onwards</t>
    </r>
  </si>
  <si>
    <t>Scrap of IT Waste (Used/Obsolete Desktop, Workstation &amp; Thin Client with Accessories)</t>
  </si>
  <si>
    <t>Scrap of IT Waste (Used/Obsolete Printers &amp; Acc.)</t>
  </si>
  <si>
    <t>Scrap of IT Waste (Used/Obsolete Barcode Scanner &amp; RF Terminals)</t>
  </si>
  <si>
    <t>Scrap of Used/Obsolete KB-1 Retainer Cottor Sub Assy and Press Machine of EAE</t>
  </si>
  <si>
    <t>GPFHC636AS</t>
  </si>
  <si>
    <t>Scrap of Iron &amp; Steel(Used /Obsolete Fume Hood Chamber of QA-MA)</t>
  </si>
  <si>
    <t>GPKBRC636AS</t>
  </si>
  <si>
    <t>GPGDSIA636AS</t>
  </si>
  <si>
    <t>Scrap of Used /Obsolete Printer of QA-MA)</t>
  </si>
  <si>
    <r>
      <t>GPITEW6</t>
    </r>
    <r>
      <rPr>
        <b/>
        <sz val="16"/>
        <color rgb="FF0000FF"/>
        <rFont val="Tahoma"/>
        <family val="2"/>
      </rPr>
      <t>2</t>
    </r>
    <r>
      <rPr>
        <sz val="16"/>
        <color rgb="FFFF0000"/>
        <rFont val="Tahoma"/>
        <family val="2"/>
      </rPr>
      <t>636</t>
    </r>
  </si>
  <si>
    <t>SCATCON</t>
  </si>
  <si>
    <t>Scrap of Catalytic Convertor</t>
  </si>
  <si>
    <t>Scrap of Used /Obsolete Glow Discharge Spectrometer,Imaze Analyzer,Density Meter,Rotary Evaporator,Injection Molding Machine,IT HDT Notch Cutter of QA-MA)</t>
  </si>
  <si>
    <t>Scrap of IT Waste (Used/Obsolete Network Switchs &amp; Server)</t>
  </si>
  <si>
    <r>
      <t>GMITEW2</t>
    </r>
    <r>
      <rPr>
        <b/>
        <sz val="16"/>
        <color rgb="FF0000FF"/>
        <rFont val="Tahoma"/>
        <family val="2"/>
      </rPr>
      <t>342</t>
    </r>
    <r>
      <rPr>
        <sz val="16"/>
        <color rgb="FFFF0000"/>
        <rFont val="Tahoma"/>
        <family val="2"/>
      </rPr>
      <t>636AS</t>
    </r>
  </si>
  <si>
    <r>
      <t>GMITEW6</t>
    </r>
    <r>
      <rPr>
        <b/>
        <sz val="16"/>
        <color rgb="FF0000FF"/>
        <rFont val="Tahoma"/>
        <family val="2"/>
      </rPr>
      <t>16</t>
    </r>
    <r>
      <rPr>
        <sz val="16"/>
        <color rgb="FFFF0000"/>
        <rFont val="Tahoma"/>
        <family val="2"/>
      </rPr>
      <t>636AS</t>
    </r>
  </si>
  <si>
    <r>
      <t>GMITEW3</t>
    </r>
    <r>
      <rPr>
        <b/>
        <sz val="16"/>
        <color rgb="FF0000FF"/>
        <rFont val="Tahoma"/>
        <family val="2"/>
      </rPr>
      <t>94</t>
    </r>
    <r>
      <rPr>
        <sz val="16"/>
        <color rgb="FFFF0000"/>
        <rFont val="Tahoma"/>
        <family val="2"/>
      </rPr>
      <t>636AS</t>
    </r>
  </si>
  <si>
    <r>
      <t>GITEW9</t>
    </r>
    <r>
      <rPr>
        <b/>
        <sz val="16"/>
        <color rgb="FF0000FF"/>
        <rFont val="Tahoma"/>
        <family val="2"/>
      </rPr>
      <t>14</t>
    </r>
    <r>
      <rPr>
        <sz val="16"/>
        <color rgb="FFFF0000"/>
        <rFont val="Tahoma"/>
        <family val="2"/>
      </rPr>
      <t>636AS</t>
    </r>
  </si>
  <si>
    <r>
      <t>GITEW2</t>
    </r>
    <r>
      <rPr>
        <b/>
        <sz val="16"/>
        <color rgb="FF0000FF"/>
        <rFont val="Tahoma"/>
        <family val="2"/>
      </rPr>
      <t>68</t>
    </r>
    <r>
      <rPr>
        <sz val="16"/>
        <color rgb="FFFF0000"/>
        <rFont val="Tahoma"/>
        <family val="2"/>
      </rPr>
      <t>636AS</t>
    </r>
  </si>
  <si>
    <r>
      <t>MITEW2</t>
    </r>
    <r>
      <rPr>
        <b/>
        <sz val="16"/>
        <color rgb="FF0000FF"/>
        <rFont val="Tahoma"/>
        <family val="2"/>
      </rPr>
      <t>11</t>
    </r>
    <r>
      <rPr>
        <sz val="16"/>
        <color rgb="FFFF0000"/>
        <rFont val="Tahoma"/>
        <family val="2"/>
      </rPr>
      <t>636AS</t>
    </r>
  </si>
  <si>
    <t>GPACSTRP636AS</t>
  </si>
  <si>
    <t>Scrap of Used/Obsolete AC System TR Package Unit of EN-S2</t>
  </si>
  <si>
    <t>GPEPS636AS</t>
  </si>
  <si>
    <t>GPSYACD636AS</t>
  </si>
  <si>
    <r>
      <t>GPITEW6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636</t>
    </r>
  </si>
  <si>
    <t>Scrap of Used /Obsolete OCE-TDS 750 Plotter of EN7B )</t>
  </si>
  <si>
    <t>GPCEEW11634AS</t>
  </si>
  <si>
    <t>GPEWC2634AS</t>
  </si>
  <si>
    <t>GPSACM1634AS</t>
  </si>
  <si>
    <t>Scrap of Used/ Obsolete E-Waste Items (Water Filter and CVT Converter) of CVLP-P</t>
  </si>
  <si>
    <t>Scrap of Used/Obsolete Skye A/c Charging Machine of EN-6H</t>
  </si>
  <si>
    <t>GPGREL634</t>
  </si>
  <si>
    <t>Scrap of Used/Obsolete Graphite Electrodes</t>
  </si>
  <si>
    <t>GPPLFOAM636</t>
  </si>
  <si>
    <t>GPPLSTRIP636</t>
  </si>
  <si>
    <t>GPPAPERST636</t>
  </si>
  <si>
    <t>0.5 Month</t>
  </si>
  <si>
    <t>Scrap of Used/Obsolete  AC System of EMM-G2</t>
  </si>
  <si>
    <t>GPACEMMG636AS</t>
  </si>
  <si>
    <t>Scrap of Used/Obsolete 66 KV Switch Yard, Air Compressor Driven by Steam, Cyl. Head/Block &amp; Crank Shaft Machine of EMM-G1</t>
  </si>
  <si>
    <t>Scrap of Plastic Foam of Packing Waste</t>
  </si>
  <si>
    <t>Scrap of Plastic Strips of Packing Waste</t>
  </si>
  <si>
    <t>Scrap of Paper Strips of Packing Waste</t>
  </si>
  <si>
    <t>Scrap of Used/Obsolete Equipment of Paint Shot-3 of PNE</t>
  </si>
  <si>
    <r>
      <t xml:space="preserve">For hazardous items (S. No. </t>
    </r>
    <r>
      <rPr>
        <sz val="16"/>
        <color rgb="FFFF0000"/>
        <rFont val="Tahoma"/>
        <family val="2"/>
      </rPr>
      <t>31 to 49</t>
    </r>
    <r>
      <rPr>
        <sz val="16"/>
        <color theme="1"/>
        <rFont val="Tahoma"/>
        <family val="2"/>
      </rPr>
      <t>) refer terms &amp; condition Part 1, Clause No. 20 Part-A, B &amp;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</si>
</sst>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color theme="1"/>
      <name val="Tahoma"/>
      <family val="2"/>
    </font>
    <font>
      <sz val="16"/>
      <color rgb="FFFF0000"/>
      <name val="Tahoma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Tahoma"/>
      <family val="2"/>
    </font>
    <font>
      <b/>
      <sz val="16"/>
      <color rgb="FFFF0000"/>
      <name val="Tahoma"/>
      <family val="2"/>
    </font>
    <font>
      <b/>
      <sz val="18"/>
      <name val="Tahoma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6"/>
      <color rgb="FF0000FF"/>
      <name val="Tahoma"/>
      <family val="2"/>
    </font>
    <font>
      <b/>
      <sz val="16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4" fillId="0" borderId="48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0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0" fillId="0" borderId="59" xfId="0" applyBorder="1"/>
    <xf numFmtId="0" fontId="0" fillId="0" borderId="0" xfId="0" applyAlignment="1">
      <alignment horizontal="center"/>
    </xf>
    <xf numFmtId="0" fontId="0" fillId="0" borderId="0" xfId="0" applyAlignment="1"/>
    <xf numFmtId="0" fontId="12" fillId="0" borderId="60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12" fillId="0" borderId="39" xfId="0" applyFont="1" applyBorder="1" applyAlignment="1">
      <alignment horizontal="right" vertical="center"/>
    </xf>
    <xf numFmtId="0" fontId="14" fillId="0" borderId="39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 wrapText="1"/>
    </xf>
    <xf numFmtId="0" fontId="12" fillId="0" borderId="39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2" borderId="39" xfId="0" applyFont="1" applyFill="1" applyBorder="1" applyAlignment="1">
      <alignment vertical="center"/>
    </xf>
    <xf numFmtId="0" fontId="13" fillId="2" borderId="39" xfId="0" applyFont="1" applyFill="1" applyBorder="1" applyAlignment="1">
      <alignment vertical="center" wrapText="1"/>
    </xf>
    <xf numFmtId="0" fontId="0" fillId="3" borderId="59" xfId="0" applyFill="1" applyBorder="1"/>
    <xf numFmtId="0" fontId="16" fillId="0" borderId="59" xfId="0" applyFont="1" applyBorder="1"/>
    <xf numFmtId="0" fontId="0" fillId="0" borderId="59" xfId="0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0" xfId="0" applyBorder="1"/>
    <xf numFmtId="0" fontId="16" fillId="0" borderId="0" xfId="0" applyFont="1" applyBorder="1"/>
    <xf numFmtId="0" fontId="11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164" fontId="11" fillId="0" borderId="45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58" xfId="1" applyNumberFormat="1" applyFont="1" applyFill="1" applyBorder="1" applyAlignment="1">
      <alignment horizontal="center" vertical="center" wrapText="1"/>
    </xf>
    <xf numFmtId="164" fontId="11" fillId="0" borderId="39" xfId="1" applyNumberFormat="1" applyFont="1" applyFill="1" applyBorder="1" applyAlignment="1">
      <alignment horizontal="center" vertical="center" wrapText="1"/>
    </xf>
    <xf numFmtId="164" fontId="4" fillId="4" borderId="37" xfId="1" applyNumberFormat="1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left" vertical="center" wrapText="1"/>
    </xf>
    <xf numFmtId="164" fontId="4" fillId="4" borderId="16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45" xfId="1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1" fillId="4" borderId="3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left" vertical="center" wrapText="1"/>
    </xf>
    <xf numFmtId="164" fontId="11" fillId="4" borderId="45" xfId="1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 wrapText="1"/>
    </xf>
    <xf numFmtId="164" fontId="10" fillId="4" borderId="9" xfId="1" applyNumberFormat="1" applyFont="1" applyFill="1" applyBorder="1" applyAlignment="1">
      <alignment horizontal="center" vertical="center" wrapText="1"/>
    </xf>
    <xf numFmtId="164" fontId="10" fillId="4" borderId="16" xfId="1" applyNumberFormat="1" applyFont="1" applyFill="1" applyBorder="1" applyAlignment="1">
      <alignment horizontal="center" vertical="center" wrapText="1"/>
    </xf>
    <xf numFmtId="164" fontId="10" fillId="4" borderId="10" xfId="1" applyNumberFormat="1" applyFont="1" applyFill="1" applyBorder="1" applyAlignment="1">
      <alignment horizontal="center" vertical="center" wrapText="1"/>
    </xf>
    <xf numFmtId="164" fontId="4" fillId="4" borderId="21" xfId="1" applyNumberFormat="1" applyFont="1" applyFill="1" applyBorder="1" applyAlignment="1">
      <alignment horizontal="center" vertical="center" wrapText="1"/>
    </xf>
    <xf numFmtId="164" fontId="4" fillId="4" borderId="54" xfId="1" applyNumberFormat="1" applyFont="1" applyFill="1" applyBorder="1" applyAlignment="1">
      <alignment horizontal="center" vertical="center" wrapText="1"/>
    </xf>
    <xf numFmtId="164" fontId="4" fillId="4" borderId="55" xfId="1" applyNumberFormat="1" applyFont="1" applyFill="1" applyBorder="1" applyAlignment="1">
      <alignment horizontal="center" vertical="center" wrapText="1"/>
    </xf>
    <xf numFmtId="164" fontId="4" fillId="4" borderId="56" xfId="1" applyNumberFormat="1" applyFont="1" applyFill="1" applyBorder="1" applyAlignment="1">
      <alignment horizontal="center" vertical="center" wrapText="1"/>
    </xf>
    <xf numFmtId="164" fontId="4" fillId="4" borderId="57" xfId="1" applyNumberFormat="1" applyFont="1" applyFill="1" applyBorder="1" applyAlignment="1">
      <alignment horizontal="center" vertical="center" wrapText="1"/>
    </xf>
    <xf numFmtId="164" fontId="4" fillId="4" borderId="43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7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164" fontId="4" fillId="4" borderId="25" xfId="1" applyNumberFormat="1" applyFont="1" applyFill="1" applyBorder="1" applyAlignment="1">
      <alignment horizontal="center" vertical="center" wrapText="1"/>
    </xf>
    <xf numFmtId="164" fontId="4" fillId="4" borderId="5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164" fontId="4" fillId="4" borderId="15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10" fillId="4" borderId="8" xfId="1" applyNumberFormat="1" applyFont="1" applyFill="1" applyBorder="1" applyAlignment="1">
      <alignment horizontal="center" vertical="center" wrapText="1"/>
    </xf>
    <xf numFmtId="164" fontId="10" fillId="4" borderId="37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horizontal="left" vertical="center"/>
    </xf>
    <xf numFmtId="0" fontId="9" fillId="0" borderId="61" xfId="2" applyFont="1" applyFill="1" applyBorder="1" applyAlignment="1">
      <alignment horizontal="left" vertical="center"/>
    </xf>
    <xf numFmtId="0" fontId="9" fillId="0" borderId="35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38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33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6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/>
    </xf>
  </cellXfs>
  <cellStyles count="4">
    <cellStyle name="Comma" xfId="1" builtinId="3"/>
    <cellStyle name="Comma 5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55" zoomScaleNormal="55" workbookViewId="0">
      <pane xSplit="4" ySplit="6" topLeftCell="F37" activePane="bottomRight" state="frozen"/>
      <selection pane="topRight" activeCell="E1" sqref="E1"/>
      <selection pane="bottomLeft" activeCell="A7" sqref="A7"/>
      <selection pane="bottomRight" activeCell="I39" sqref="I39"/>
    </sheetView>
  </sheetViews>
  <sheetFormatPr defaultRowHeight="14.25" x14ac:dyDescent="0.2"/>
  <cols>
    <col min="1" max="1" width="11" style="2" customWidth="1"/>
    <col min="2" max="2" width="20.28515625" style="2" customWidth="1"/>
    <col min="3" max="3" width="32.85546875" style="2" customWidth="1"/>
    <col min="4" max="4" width="103.85546875" style="2" customWidth="1"/>
    <col min="5" max="5" width="8" style="2" bestFit="1" customWidth="1"/>
    <col min="6" max="6" width="23.85546875" style="2" customWidth="1"/>
    <col min="7" max="7" width="24.28515625" style="2" customWidth="1"/>
    <col min="8" max="8" width="23.42578125" style="2" customWidth="1"/>
    <col min="9" max="9" width="19.85546875" style="2" customWidth="1"/>
    <col min="10" max="10" width="22.42578125" style="2" customWidth="1"/>
    <col min="11" max="12" width="19.42578125" style="2" customWidth="1"/>
    <col min="13" max="13" width="20.42578125" style="2" customWidth="1"/>
    <col min="14" max="14" width="32.28515625" style="2" customWidth="1"/>
    <col min="15" max="15" width="23.42578125" style="4" customWidth="1"/>
    <col min="16" max="16384" width="9.140625" style="4"/>
  </cols>
  <sheetData>
    <row r="1" spans="1:15" s="1" customFormat="1" ht="30.75" thickBot="1" x14ac:dyDescent="0.3">
      <c r="A1" s="24" t="s">
        <v>264</v>
      </c>
      <c r="B1" s="25"/>
      <c r="C1" s="25"/>
      <c r="D1" s="26"/>
      <c r="E1" s="149" t="s">
        <v>10</v>
      </c>
      <c r="F1" s="150"/>
      <c r="G1" s="151"/>
      <c r="H1" s="151"/>
      <c r="I1" s="151"/>
      <c r="J1" s="151"/>
      <c r="K1" s="151"/>
      <c r="L1" s="151"/>
      <c r="M1" s="151"/>
      <c r="N1" s="152"/>
    </row>
    <row r="2" spans="1:15" s="1" customFormat="1" ht="39.950000000000003" customHeight="1" x14ac:dyDescent="0.25">
      <c r="A2" s="165" t="s">
        <v>69</v>
      </c>
      <c r="B2" s="165"/>
      <c r="C2" s="165"/>
      <c r="D2" s="165"/>
      <c r="E2" s="165"/>
      <c r="F2" s="165"/>
      <c r="G2" s="166"/>
      <c r="H2" s="156" t="s">
        <v>265</v>
      </c>
      <c r="I2" s="157"/>
      <c r="J2" s="157"/>
      <c r="K2" s="157"/>
      <c r="L2" s="157"/>
      <c r="M2" s="157"/>
      <c r="N2" s="158"/>
    </row>
    <row r="3" spans="1:15" s="1" customFormat="1" ht="39.950000000000003" customHeight="1" thickBot="1" x14ac:dyDescent="0.3">
      <c r="A3" s="167"/>
      <c r="B3" s="167"/>
      <c r="C3" s="167"/>
      <c r="D3" s="167"/>
      <c r="E3" s="167"/>
      <c r="F3" s="167"/>
      <c r="G3" s="168"/>
      <c r="H3" s="159"/>
      <c r="I3" s="160"/>
      <c r="J3" s="160"/>
      <c r="K3" s="160"/>
      <c r="L3" s="160"/>
      <c r="M3" s="160"/>
      <c r="N3" s="161"/>
    </row>
    <row r="4" spans="1:15" s="1" customFormat="1" ht="31.5" customHeight="1" x14ac:dyDescent="0.25">
      <c r="A4" s="137" t="s">
        <v>103</v>
      </c>
      <c r="B4" s="140" t="s">
        <v>11</v>
      </c>
      <c r="C4" s="140" t="s">
        <v>3</v>
      </c>
      <c r="D4" s="140" t="s">
        <v>2</v>
      </c>
      <c r="E4" s="140" t="s">
        <v>1</v>
      </c>
      <c r="F4" s="169" t="s">
        <v>206</v>
      </c>
      <c r="G4" s="169" t="s">
        <v>8</v>
      </c>
      <c r="H4" s="172" t="s">
        <v>0</v>
      </c>
      <c r="I4" s="173"/>
      <c r="J4" s="173"/>
      <c r="K4" s="173"/>
      <c r="L4" s="169"/>
      <c r="M4" s="153" t="s">
        <v>199</v>
      </c>
      <c r="N4" s="162" t="s">
        <v>9</v>
      </c>
    </row>
    <row r="5" spans="1:15" s="1" customFormat="1" ht="31.5" customHeight="1" thickBot="1" x14ac:dyDescent="0.3">
      <c r="A5" s="138"/>
      <c r="B5" s="141"/>
      <c r="C5" s="141"/>
      <c r="D5" s="141"/>
      <c r="E5" s="141"/>
      <c r="F5" s="170"/>
      <c r="G5" s="170"/>
      <c r="H5" s="174"/>
      <c r="I5" s="175"/>
      <c r="J5" s="175"/>
      <c r="K5" s="175"/>
      <c r="L5" s="171"/>
      <c r="M5" s="154"/>
      <c r="N5" s="163"/>
    </row>
    <row r="6" spans="1:15" s="1" customFormat="1" ht="20.25" thickBot="1" x14ac:dyDescent="0.3">
      <c r="A6" s="139"/>
      <c r="B6" s="142"/>
      <c r="C6" s="142"/>
      <c r="D6" s="142"/>
      <c r="E6" s="142"/>
      <c r="F6" s="171"/>
      <c r="G6" s="171"/>
      <c r="H6" s="13" t="s">
        <v>4</v>
      </c>
      <c r="I6" s="14" t="s">
        <v>5</v>
      </c>
      <c r="J6" s="14" t="s">
        <v>6</v>
      </c>
      <c r="K6" s="37" t="s">
        <v>7</v>
      </c>
      <c r="L6" s="38" t="s">
        <v>59</v>
      </c>
      <c r="M6" s="155"/>
      <c r="N6" s="164"/>
    </row>
    <row r="7" spans="1:15" s="8" customFormat="1" ht="60" customHeight="1" x14ac:dyDescent="0.25">
      <c r="A7" s="27">
        <v>1</v>
      </c>
      <c r="B7" s="27" t="s">
        <v>302</v>
      </c>
      <c r="C7" s="27" t="s">
        <v>15</v>
      </c>
      <c r="D7" s="28" t="s">
        <v>16</v>
      </c>
      <c r="E7" s="27" t="s">
        <v>12</v>
      </c>
      <c r="F7" s="143">
        <v>200000</v>
      </c>
      <c r="G7" s="21">
        <v>45000</v>
      </c>
      <c r="H7" s="11">
        <v>86000</v>
      </c>
      <c r="I7" s="10">
        <v>0</v>
      </c>
      <c r="J7" s="10">
        <v>0</v>
      </c>
      <c r="K7" s="30">
        <v>0</v>
      </c>
      <c r="L7" s="12">
        <v>0</v>
      </c>
      <c r="M7" s="29">
        <f>SUM(H7:L7)</f>
        <v>86000</v>
      </c>
      <c r="N7" s="27" t="s">
        <v>50</v>
      </c>
      <c r="O7" s="15"/>
    </row>
    <row r="8" spans="1:15" s="8" customFormat="1" ht="60" customHeight="1" x14ac:dyDescent="0.25">
      <c r="A8" s="17">
        <f>+A7+1</f>
        <v>2</v>
      </c>
      <c r="B8" s="17" t="s">
        <v>302</v>
      </c>
      <c r="C8" s="17" t="s">
        <v>70</v>
      </c>
      <c r="D8" s="19" t="s">
        <v>72</v>
      </c>
      <c r="E8" s="17" t="s">
        <v>12</v>
      </c>
      <c r="F8" s="144"/>
      <c r="G8" s="22">
        <v>25000</v>
      </c>
      <c r="H8" s="7">
        <v>55000</v>
      </c>
      <c r="I8" s="3">
        <v>0</v>
      </c>
      <c r="J8" s="3">
        <v>0</v>
      </c>
      <c r="K8" s="20">
        <v>0</v>
      </c>
      <c r="L8" s="9">
        <v>0</v>
      </c>
      <c r="M8" s="23">
        <f t="shared" ref="M8:M69" si="0">SUM(H8:L8)</f>
        <v>55000</v>
      </c>
      <c r="N8" s="17" t="s">
        <v>51</v>
      </c>
      <c r="O8" s="15"/>
    </row>
    <row r="9" spans="1:15" s="8" customFormat="1" ht="60" customHeight="1" x14ac:dyDescent="0.25">
      <c r="A9" s="17">
        <f t="shared" ref="A9:A39" si="1">+A8+1</f>
        <v>3</v>
      </c>
      <c r="B9" s="17" t="s">
        <v>302</v>
      </c>
      <c r="C9" s="17" t="s">
        <v>17</v>
      </c>
      <c r="D9" s="19" t="s">
        <v>16</v>
      </c>
      <c r="E9" s="17" t="s">
        <v>12</v>
      </c>
      <c r="F9" s="144"/>
      <c r="G9" s="22">
        <v>40000</v>
      </c>
      <c r="H9" s="7">
        <v>0</v>
      </c>
      <c r="I9" s="3">
        <v>50000</v>
      </c>
      <c r="J9" s="3">
        <v>0</v>
      </c>
      <c r="K9" s="20">
        <v>0</v>
      </c>
      <c r="L9" s="9">
        <v>0</v>
      </c>
      <c r="M9" s="23">
        <f t="shared" si="0"/>
        <v>50000</v>
      </c>
      <c r="N9" s="17" t="s">
        <v>51</v>
      </c>
      <c r="O9" s="15"/>
    </row>
    <row r="10" spans="1:15" s="8" customFormat="1" ht="60" customHeight="1" x14ac:dyDescent="0.25">
      <c r="A10" s="17">
        <f t="shared" si="1"/>
        <v>4</v>
      </c>
      <c r="B10" s="17" t="s">
        <v>302</v>
      </c>
      <c r="C10" s="17" t="s">
        <v>71</v>
      </c>
      <c r="D10" s="19" t="s">
        <v>72</v>
      </c>
      <c r="E10" s="17" t="s">
        <v>12</v>
      </c>
      <c r="F10" s="144"/>
      <c r="G10" s="22">
        <v>15000</v>
      </c>
      <c r="H10" s="7">
        <v>0</v>
      </c>
      <c r="I10" s="3">
        <v>35000</v>
      </c>
      <c r="J10" s="3">
        <v>0</v>
      </c>
      <c r="K10" s="20">
        <v>0</v>
      </c>
      <c r="L10" s="9">
        <v>0</v>
      </c>
      <c r="M10" s="23">
        <f t="shared" si="0"/>
        <v>35000</v>
      </c>
      <c r="N10" s="17" t="s">
        <v>52</v>
      </c>
      <c r="O10" s="15"/>
    </row>
    <row r="11" spans="1:15" s="8" customFormat="1" ht="60" customHeight="1" x14ac:dyDescent="0.25">
      <c r="A11" s="17">
        <f t="shared" si="1"/>
        <v>5</v>
      </c>
      <c r="B11" s="17" t="s">
        <v>302</v>
      </c>
      <c r="C11" s="17" t="s">
        <v>18</v>
      </c>
      <c r="D11" s="19" t="s">
        <v>16</v>
      </c>
      <c r="E11" s="17" t="s">
        <v>12</v>
      </c>
      <c r="F11" s="144"/>
      <c r="G11" s="22">
        <v>20000</v>
      </c>
      <c r="H11" s="7">
        <v>0</v>
      </c>
      <c r="I11" s="3">
        <v>0</v>
      </c>
      <c r="J11" s="3">
        <v>26000</v>
      </c>
      <c r="K11" s="20">
        <v>1000</v>
      </c>
      <c r="L11" s="9">
        <v>0</v>
      </c>
      <c r="M11" s="23">
        <f t="shared" si="0"/>
        <v>27000</v>
      </c>
      <c r="N11" s="17" t="s">
        <v>53</v>
      </c>
      <c r="O11" s="15"/>
    </row>
    <row r="12" spans="1:15" s="8" customFormat="1" ht="60" customHeight="1" x14ac:dyDescent="0.25">
      <c r="A12" s="17">
        <f t="shared" si="1"/>
        <v>6</v>
      </c>
      <c r="B12" s="17" t="s">
        <v>302</v>
      </c>
      <c r="C12" s="17" t="s">
        <v>19</v>
      </c>
      <c r="D12" s="19" t="s">
        <v>20</v>
      </c>
      <c r="E12" s="17" t="s">
        <v>12</v>
      </c>
      <c r="F12" s="144"/>
      <c r="G12" s="22">
        <v>25000</v>
      </c>
      <c r="H12" s="7">
        <v>22000</v>
      </c>
      <c r="I12" s="3">
        <v>0</v>
      </c>
      <c r="J12" s="3">
        <v>0</v>
      </c>
      <c r="K12" s="20">
        <v>0</v>
      </c>
      <c r="L12" s="9">
        <v>0</v>
      </c>
      <c r="M12" s="23">
        <f t="shared" si="0"/>
        <v>22000</v>
      </c>
      <c r="N12" s="17" t="s">
        <v>53</v>
      </c>
      <c r="O12" s="15"/>
    </row>
    <row r="13" spans="1:15" s="8" customFormat="1" ht="60" customHeight="1" x14ac:dyDescent="0.25">
      <c r="A13" s="17">
        <f t="shared" si="1"/>
        <v>7</v>
      </c>
      <c r="B13" s="17" t="s">
        <v>302</v>
      </c>
      <c r="C13" s="17" t="s">
        <v>21</v>
      </c>
      <c r="D13" s="19" t="s">
        <v>20</v>
      </c>
      <c r="E13" s="17" t="s">
        <v>12</v>
      </c>
      <c r="F13" s="144"/>
      <c r="G13" s="22">
        <v>25000</v>
      </c>
      <c r="H13" s="7">
        <v>0</v>
      </c>
      <c r="I13" s="3">
        <v>10000</v>
      </c>
      <c r="J13" s="3">
        <v>12000</v>
      </c>
      <c r="K13" s="20">
        <v>2000</v>
      </c>
      <c r="L13" s="9">
        <v>0</v>
      </c>
      <c r="M13" s="23">
        <f t="shared" si="0"/>
        <v>24000</v>
      </c>
      <c r="N13" s="17" t="s">
        <v>53</v>
      </c>
      <c r="O13" s="15"/>
    </row>
    <row r="14" spans="1:15" s="8" customFormat="1" ht="60" customHeight="1" x14ac:dyDescent="0.25">
      <c r="A14" s="17">
        <f t="shared" si="1"/>
        <v>8</v>
      </c>
      <c r="B14" s="17" t="s">
        <v>302</v>
      </c>
      <c r="C14" s="17" t="s">
        <v>22</v>
      </c>
      <c r="D14" s="19" t="s">
        <v>58</v>
      </c>
      <c r="E14" s="17" t="s">
        <v>12</v>
      </c>
      <c r="F14" s="144"/>
      <c r="G14" s="22">
        <v>20000</v>
      </c>
      <c r="H14" s="7">
        <v>33000</v>
      </c>
      <c r="I14" s="3">
        <v>7000</v>
      </c>
      <c r="J14" s="3">
        <v>7000</v>
      </c>
      <c r="K14" s="20">
        <v>3000</v>
      </c>
      <c r="L14" s="9">
        <v>0</v>
      </c>
      <c r="M14" s="23">
        <f t="shared" si="0"/>
        <v>50000</v>
      </c>
      <c r="N14" s="17" t="s">
        <v>53</v>
      </c>
      <c r="O14" s="15"/>
    </row>
    <row r="15" spans="1:15" s="8" customFormat="1" ht="60" customHeight="1" x14ac:dyDescent="0.25">
      <c r="A15" s="17">
        <f t="shared" si="1"/>
        <v>9</v>
      </c>
      <c r="B15" s="17" t="s">
        <v>302</v>
      </c>
      <c r="C15" s="17" t="s">
        <v>23</v>
      </c>
      <c r="D15" s="19" t="s">
        <v>24</v>
      </c>
      <c r="E15" s="17" t="s">
        <v>12</v>
      </c>
      <c r="F15" s="144"/>
      <c r="G15" s="22">
        <v>9000</v>
      </c>
      <c r="H15" s="7">
        <v>6000</v>
      </c>
      <c r="I15" s="3">
        <v>5000</v>
      </c>
      <c r="J15" s="3">
        <v>0</v>
      </c>
      <c r="K15" s="20">
        <v>0</v>
      </c>
      <c r="L15" s="9">
        <v>0</v>
      </c>
      <c r="M15" s="23">
        <f t="shared" si="0"/>
        <v>11000</v>
      </c>
      <c r="N15" s="17" t="s">
        <v>57</v>
      </c>
      <c r="O15" s="15"/>
    </row>
    <row r="16" spans="1:15" s="8" customFormat="1" ht="60" customHeight="1" x14ac:dyDescent="0.25">
      <c r="A16" s="17">
        <f t="shared" si="1"/>
        <v>10</v>
      </c>
      <c r="B16" s="17" t="s">
        <v>302</v>
      </c>
      <c r="C16" s="17" t="s">
        <v>25</v>
      </c>
      <c r="D16" s="19" t="s">
        <v>26</v>
      </c>
      <c r="E16" s="17" t="s">
        <v>12</v>
      </c>
      <c r="F16" s="144"/>
      <c r="G16" s="22">
        <v>25000</v>
      </c>
      <c r="H16" s="7">
        <v>8000</v>
      </c>
      <c r="I16" s="3">
        <v>11000</v>
      </c>
      <c r="J16" s="3">
        <v>0</v>
      </c>
      <c r="K16" s="20">
        <v>0</v>
      </c>
      <c r="L16" s="9">
        <v>0</v>
      </c>
      <c r="M16" s="23">
        <f t="shared" si="0"/>
        <v>19000</v>
      </c>
      <c r="N16" s="23" t="s">
        <v>53</v>
      </c>
      <c r="O16" s="15"/>
    </row>
    <row r="17" spans="1:15" s="8" customFormat="1" ht="60" customHeight="1" x14ac:dyDescent="0.25">
      <c r="A17" s="17">
        <f t="shared" si="1"/>
        <v>11</v>
      </c>
      <c r="B17" s="17" t="s">
        <v>302</v>
      </c>
      <c r="C17" s="17" t="s">
        <v>27</v>
      </c>
      <c r="D17" s="19" t="s">
        <v>28</v>
      </c>
      <c r="E17" s="17" t="s">
        <v>12</v>
      </c>
      <c r="F17" s="144"/>
      <c r="G17" s="22">
        <v>90000</v>
      </c>
      <c r="H17" s="7">
        <v>58000</v>
      </c>
      <c r="I17" s="3">
        <v>14000</v>
      </c>
      <c r="J17" s="3">
        <v>0</v>
      </c>
      <c r="K17" s="20">
        <v>0</v>
      </c>
      <c r="L17" s="9">
        <v>0</v>
      </c>
      <c r="M17" s="23">
        <f t="shared" si="0"/>
        <v>72000</v>
      </c>
      <c r="N17" s="23" t="s">
        <v>53</v>
      </c>
      <c r="O17" s="15"/>
    </row>
    <row r="18" spans="1:15" s="8" customFormat="1" ht="60" customHeight="1" x14ac:dyDescent="0.25">
      <c r="A18" s="17">
        <f t="shared" si="1"/>
        <v>12</v>
      </c>
      <c r="B18" s="17" t="s">
        <v>302</v>
      </c>
      <c r="C18" s="17" t="s">
        <v>29</v>
      </c>
      <c r="D18" s="19" t="s">
        <v>30</v>
      </c>
      <c r="E18" s="17" t="s">
        <v>12</v>
      </c>
      <c r="F18" s="144"/>
      <c r="G18" s="22">
        <v>4000</v>
      </c>
      <c r="H18" s="7">
        <v>2000</v>
      </c>
      <c r="I18" s="3">
        <v>1000</v>
      </c>
      <c r="J18" s="3">
        <v>0</v>
      </c>
      <c r="K18" s="20">
        <v>0</v>
      </c>
      <c r="L18" s="9">
        <v>0</v>
      </c>
      <c r="M18" s="23">
        <f t="shared" si="0"/>
        <v>3000</v>
      </c>
      <c r="N18" s="23" t="s">
        <v>54</v>
      </c>
      <c r="O18" s="15"/>
    </row>
    <row r="19" spans="1:15" s="8" customFormat="1" ht="60" customHeight="1" x14ac:dyDescent="0.25">
      <c r="A19" s="17">
        <f t="shared" si="1"/>
        <v>13</v>
      </c>
      <c r="B19" s="17" t="s">
        <v>302</v>
      </c>
      <c r="C19" s="17" t="s">
        <v>201</v>
      </c>
      <c r="D19" s="19" t="s">
        <v>202</v>
      </c>
      <c r="E19" s="17" t="s">
        <v>12</v>
      </c>
      <c r="F19" s="144"/>
      <c r="G19" s="22">
        <v>8000</v>
      </c>
      <c r="H19" s="7">
        <v>4000</v>
      </c>
      <c r="I19" s="3">
        <v>2000</v>
      </c>
      <c r="J19" s="3">
        <v>0</v>
      </c>
      <c r="K19" s="20">
        <v>0</v>
      </c>
      <c r="L19" s="9">
        <v>0</v>
      </c>
      <c r="M19" s="23">
        <f t="shared" si="0"/>
        <v>6000</v>
      </c>
      <c r="N19" s="23" t="s">
        <v>54</v>
      </c>
      <c r="O19" s="15"/>
    </row>
    <row r="20" spans="1:15" s="8" customFormat="1" ht="60" customHeight="1" x14ac:dyDescent="0.25">
      <c r="A20" s="17">
        <f t="shared" si="1"/>
        <v>14</v>
      </c>
      <c r="B20" s="17" t="s">
        <v>302</v>
      </c>
      <c r="C20" s="17" t="s">
        <v>207</v>
      </c>
      <c r="D20" s="19" t="s">
        <v>31</v>
      </c>
      <c r="E20" s="17" t="s">
        <v>12</v>
      </c>
      <c r="F20" s="144"/>
      <c r="G20" s="22">
        <v>6000</v>
      </c>
      <c r="H20" s="7">
        <v>0</v>
      </c>
      <c r="I20" s="3">
        <v>0</v>
      </c>
      <c r="J20" s="3">
        <v>2000</v>
      </c>
      <c r="K20" s="20">
        <v>1000</v>
      </c>
      <c r="L20" s="9">
        <v>0</v>
      </c>
      <c r="M20" s="23">
        <f t="shared" si="0"/>
        <v>3000</v>
      </c>
      <c r="N20" s="23" t="s">
        <v>54</v>
      </c>
      <c r="O20" s="15"/>
    </row>
    <row r="21" spans="1:15" s="8" customFormat="1" ht="60" customHeight="1" x14ac:dyDescent="0.25">
      <c r="A21" s="17">
        <f t="shared" si="1"/>
        <v>15</v>
      </c>
      <c r="B21" s="17" t="s">
        <v>302</v>
      </c>
      <c r="C21" s="17" t="s">
        <v>208</v>
      </c>
      <c r="D21" s="19" t="s">
        <v>32</v>
      </c>
      <c r="E21" s="17" t="s">
        <v>12</v>
      </c>
      <c r="F21" s="144"/>
      <c r="G21" s="22">
        <v>9000</v>
      </c>
      <c r="H21" s="7">
        <v>0</v>
      </c>
      <c r="I21" s="3">
        <v>0</v>
      </c>
      <c r="J21" s="3">
        <v>6000</v>
      </c>
      <c r="K21" s="20">
        <v>1000</v>
      </c>
      <c r="L21" s="9">
        <v>0</v>
      </c>
      <c r="M21" s="23">
        <f t="shared" si="0"/>
        <v>7000</v>
      </c>
      <c r="N21" s="23" t="s">
        <v>54</v>
      </c>
      <c r="O21" s="15"/>
    </row>
    <row r="22" spans="1:15" s="8" customFormat="1" ht="60" customHeight="1" x14ac:dyDescent="0.25">
      <c r="A22" s="17">
        <f t="shared" si="1"/>
        <v>16</v>
      </c>
      <c r="B22" s="17" t="s">
        <v>302</v>
      </c>
      <c r="C22" s="17" t="s">
        <v>33</v>
      </c>
      <c r="D22" s="19" t="s">
        <v>64</v>
      </c>
      <c r="E22" s="17" t="s">
        <v>12</v>
      </c>
      <c r="F22" s="144"/>
      <c r="G22" s="22">
        <v>25000</v>
      </c>
      <c r="H22" s="7">
        <v>10000</v>
      </c>
      <c r="I22" s="3">
        <v>18000</v>
      </c>
      <c r="J22" s="3">
        <v>0</v>
      </c>
      <c r="K22" s="20">
        <v>0</v>
      </c>
      <c r="L22" s="9">
        <v>0</v>
      </c>
      <c r="M22" s="23">
        <f t="shared" si="0"/>
        <v>28000</v>
      </c>
      <c r="N22" s="23" t="s">
        <v>54</v>
      </c>
      <c r="O22" s="15"/>
    </row>
    <row r="23" spans="1:15" s="8" customFormat="1" ht="60" customHeight="1" x14ac:dyDescent="0.25">
      <c r="A23" s="17">
        <f t="shared" si="1"/>
        <v>17</v>
      </c>
      <c r="B23" s="17" t="s">
        <v>302</v>
      </c>
      <c r="C23" s="17" t="s">
        <v>34</v>
      </c>
      <c r="D23" s="19" t="s">
        <v>35</v>
      </c>
      <c r="E23" s="17" t="s">
        <v>12</v>
      </c>
      <c r="F23" s="144"/>
      <c r="G23" s="22">
        <v>2000</v>
      </c>
      <c r="H23" s="7">
        <v>1000</v>
      </c>
      <c r="I23" s="3">
        <v>0</v>
      </c>
      <c r="J23" s="3">
        <v>1000</v>
      </c>
      <c r="K23" s="20">
        <v>0</v>
      </c>
      <c r="L23" s="9">
        <v>0</v>
      </c>
      <c r="M23" s="23">
        <f t="shared" si="0"/>
        <v>2000</v>
      </c>
      <c r="N23" s="23" t="s">
        <v>54</v>
      </c>
      <c r="O23" s="15"/>
    </row>
    <row r="24" spans="1:15" s="8" customFormat="1" ht="60" customHeight="1" x14ac:dyDescent="0.25">
      <c r="A24" s="17">
        <f t="shared" si="1"/>
        <v>18</v>
      </c>
      <c r="B24" s="17" t="s">
        <v>302</v>
      </c>
      <c r="C24" s="17" t="s">
        <v>36</v>
      </c>
      <c r="D24" s="19" t="s">
        <v>37</v>
      </c>
      <c r="E24" s="17" t="s">
        <v>12</v>
      </c>
      <c r="F24" s="144"/>
      <c r="G24" s="22">
        <v>500</v>
      </c>
      <c r="H24" s="7">
        <v>2000</v>
      </c>
      <c r="I24" s="3">
        <v>3000</v>
      </c>
      <c r="J24" s="3">
        <v>0</v>
      </c>
      <c r="K24" s="20">
        <v>0</v>
      </c>
      <c r="L24" s="9">
        <v>0</v>
      </c>
      <c r="M24" s="23">
        <f t="shared" si="0"/>
        <v>5000</v>
      </c>
      <c r="N24" s="23" t="s">
        <v>54</v>
      </c>
      <c r="O24" s="15"/>
    </row>
    <row r="25" spans="1:15" s="8" customFormat="1" ht="60" customHeight="1" x14ac:dyDescent="0.25">
      <c r="A25" s="17">
        <f t="shared" si="1"/>
        <v>19</v>
      </c>
      <c r="B25" s="17" t="s">
        <v>302</v>
      </c>
      <c r="C25" s="17" t="s">
        <v>38</v>
      </c>
      <c r="D25" s="19" t="s">
        <v>39</v>
      </c>
      <c r="E25" s="17" t="s">
        <v>12</v>
      </c>
      <c r="F25" s="144"/>
      <c r="G25" s="22">
        <v>3000</v>
      </c>
      <c r="H25" s="7">
        <v>4000</v>
      </c>
      <c r="I25" s="3">
        <v>0</v>
      </c>
      <c r="J25" s="3">
        <v>0</v>
      </c>
      <c r="K25" s="20">
        <v>0</v>
      </c>
      <c r="L25" s="9">
        <v>0</v>
      </c>
      <c r="M25" s="23">
        <f t="shared" si="0"/>
        <v>4000</v>
      </c>
      <c r="N25" s="23" t="s">
        <v>54</v>
      </c>
      <c r="O25" s="15"/>
    </row>
    <row r="26" spans="1:15" s="8" customFormat="1" ht="60" customHeight="1" x14ac:dyDescent="0.25">
      <c r="A26" s="17">
        <f t="shared" si="1"/>
        <v>20</v>
      </c>
      <c r="B26" s="17" t="s">
        <v>302</v>
      </c>
      <c r="C26" s="17" t="s">
        <v>40</v>
      </c>
      <c r="D26" s="19" t="s">
        <v>41</v>
      </c>
      <c r="E26" s="17" t="s">
        <v>12</v>
      </c>
      <c r="F26" s="144"/>
      <c r="G26" s="22">
        <v>500</v>
      </c>
      <c r="H26" s="7">
        <v>2000</v>
      </c>
      <c r="I26" s="3">
        <v>1000</v>
      </c>
      <c r="J26" s="3">
        <v>0</v>
      </c>
      <c r="K26" s="20">
        <v>0</v>
      </c>
      <c r="L26" s="9">
        <v>0</v>
      </c>
      <c r="M26" s="23">
        <f t="shared" si="0"/>
        <v>3000</v>
      </c>
      <c r="N26" s="23" t="s">
        <v>55</v>
      </c>
      <c r="O26" s="15"/>
    </row>
    <row r="27" spans="1:15" s="8" customFormat="1" ht="60" customHeight="1" x14ac:dyDescent="0.25">
      <c r="A27" s="17">
        <f t="shared" si="1"/>
        <v>21</v>
      </c>
      <c r="B27" s="17" t="s">
        <v>302</v>
      </c>
      <c r="C27" s="17" t="s">
        <v>42</v>
      </c>
      <c r="D27" s="19" t="s">
        <v>43</v>
      </c>
      <c r="E27" s="17" t="s">
        <v>12</v>
      </c>
      <c r="F27" s="144"/>
      <c r="G27" s="22">
        <v>4000</v>
      </c>
      <c r="H27" s="7">
        <v>0</v>
      </c>
      <c r="I27" s="3">
        <v>0</v>
      </c>
      <c r="J27" s="3">
        <v>6000</v>
      </c>
      <c r="K27" s="20">
        <v>1000</v>
      </c>
      <c r="L27" s="9">
        <v>0</v>
      </c>
      <c r="M27" s="23">
        <f t="shared" si="0"/>
        <v>7000</v>
      </c>
      <c r="N27" s="23" t="s">
        <v>56</v>
      </c>
      <c r="O27" s="15"/>
    </row>
    <row r="28" spans="1:15" s="8" customFormat="1" ht="60" customHeight="1" x14ac:dyDescent="0.25">
      <c r="A28" s="17">
        <f t="shared" si="1"/>
        <v>22</v>
      </c>
      <c r="B28" s="17" t="s">
        <v>302</v>
      </c>
      <c r="C28" s="17" t="s">
        <v>44</v>
      </c>
      <c r="D28" s="19" t="s">
        <v>45</v>
      </c>
      <c r="E28" s="17" t="s">
        <v>12</v>
      </c>
      <c r="F28" s="144"/>
      <c r="G28" s="22">
        <v>5000</v>
      </c>
      <c r="H28" s="7">
        <v>2000</v>
      </c>
      <c r="I28" s="3">
        <v>1000</v>
      </c>
      <c r="J28" s="3">
        <v>2000</v>
      </c>
      <c r="K28" s="20">
        <v>0</v>
      </c>
      <c r="L28" s="9">
        <v>0</v>
      </c>
      <c r="M28" s="23">
        <f t="shared" si="0"/>
        <v>5000</v>
      </c>
      <c r="N28" s="23" t="s">
        <v>54</v>
      </c>
      <c r="O28" s="15"/>
    </row>
    <row r="29" spans="1:15" s="8" customFormat="1" ht="60" customHeight="1" x14ac:dyDescent="0.25">
      <c r="A29" s="17">
        <f t="shared" si="1"/>
        <v>23</v>
      </c>
      <c r="B29" s="17" t="s">
        <v>302</v>
      </c>
      <c r="C29" s="17" t="s">
        <v>66</v>
      </c>
      <c r="D29" s="19" t="s">
        <v>65</v>
      </c>
      <c r="E29" s="17" t="s">
        <v>12</v>
      </c>
      <c r="F29" s="144"/>
      <c r="G29" s="22">
        <v>30000</v>
      </c>
      <c r="H29" s="7">
        <v>12000</v>
      </c>
      <c r="I29" s="3">
        <v>9000</v>
      </c>
      <c r="J29" s="3">
        <v>0</v>
      </c>
      <c r="K29" s="20">
        <v>0</v>
      </c>
      <c r="L29" s="9">
        <v>0</v>
      </c>
      <c r="M29" s="23">
        <f t="shared" si="0"/>
        <v>21000</v>
      </c>
      <c r="N29" s="23" t="s">
        <v>54</v>
      </c>
      <c r="O29" s="15"/>
    </row>
    <row r="30" spans="1:15" s="8" customFormat="1" ht="60" customHeight="1" x14ac:dyDescent="0.25">
      <c r="A30" s="17">
        <f t="shared" si="1"/>
        <v>24</v>
      </c>
      <c r="B30" s="17" t="s">
        <v>302</v>
      </c>
      <c r="C30" s="39" t="s">
        <v>67</v>
      </c>
      <c r="D30" s="40" t="s">
        <v>68</v>
      </c>
      <c r="E30" s="39" t="s">
        <v>12</v>
      </c>
      <c r="F30" s="144"/>
      <c r="G30" s="22">
        <v>20000</v>
      </c>
      <c r="H30" s="7">
        <v>12000</v>
      </c>
      <c r="I30" s="3">
        <v>0</v>
      </c>
      <c r="J30" s="3">
        <v>0</v>
      </c>
      <c r="K30" s="20">
        <v>0</v>
      </c>
      <c r="L30" s="9">
        <v>0</v>
      </c>
      <c r="M30" s="23">
        <f t="shared" si="0"/>
        <v>12000</v>
      </c>
      <c r="N30" s="23" t="s">
        <v>54</v>
      </c>
      <c r="O30" s="15"/>
    </row>
    <row r="31" spans="1:15" s="8" customFormat="1" ht="60" customHeight="1" x14ac:dyDescent="0.25">
      <c r="A31" s="17">
        <f t="shared" si="1"/>
        <v>25</v>
      </c>
      <c r="B31" s="17" t="s">
        <v>302</v>
      </c>
      <c r="C31" s="17" t="s">
        <v>46</v>
      </c>
      <c r="D31" s="19" t="s">
        <v>47</v>
      </c>
      <c r="E31" s="17" t="s">
        <v>12</v>
      </c>
      <c r="F31" s="144"/>
      <c r="G31" s="22">
        <v>5000</v>
      </c>
      <c r="H31" s="7">
        <v>0</v>
      </c>
      <c r="I31" s="3">
        <v>3000</v>
      </c>
      <c r="J31" s="3">
        <v>0</v>
      </c>
      <c r="K31" s="20">
        <v>0</v>
      </c>
      <c r="L31" s="9">
        <v>0</v>
      </c>
      <c r="M31" s="23">
        <f t="shared" si="0"/>
        <v>3000</v>
      </c>
      <c r="N31" s="23" t="s">
        <v>54</v>
      </c>
      <c r="O31" s="15"/>
    </row>
    <row r="32" spans="1:15" s="8" customFormat="1" ht="60" customHeight="1" x14ac:dyDescent="0.25">
      <c r="A32" s="17">
        <f t="shared" si="1"/>
        <v>26</v>
      </c>
      <c r="B32" s="17" t="s">
        <v>302</v>
      </c>
      <c r="C32" s="17" t="s">
        <v>48</v>
      </c>
      <c r="D32" s="19" t="s">
        <v>49</v>
      </c>
      <c r="E32" s="17" t="s">
        <v>12</v>
      </c>
      <c r="F32" s="144"/>
      <c r="G32" s="22">
        <v>500</v>
      </c>
      <c r="H32" s="7">
        <v>4000</v>
      </c>
      <c r="I32" s="3">
        <v>1000</v>
      </c>
      <c r="J32" s="3">
        <v>1000</v>
      </c>
      <c r="K32" s="20">
        <v>0</v>
      </c>
      <c r="L32" s="9">
        <v>0</v>
      </c>
      <c r="M32" s="23">
        <f t="shared" si="0"/>
        <v>6000</v>
      </c>
      <c r="N32" s="23" t="s">
        <v>56</v>
      </c>
      <c r="O32" s="15"/>
    </row>
    <row r="33" spans="1:15" s="8" customFormat="1" ht="60" customHeight="1" thickBot="1" x14ac:dyDescent="0.3">
      <c r="A33" s="17">
        <f t="shared" si="1"/>
        <v>27</v>
      </c>
      <c r="B33" s="17" t="s">
        <v>302</v>
      </c>
      <c r="C33" s="17" t="s">
        <v>204</v>
      </c>
      <c r="D33" s="19" t="s">
        <v>203</v>
      </c>
      <c r="E33" s="17" t="s">
        <v>12</v>
      </c>
      <c r="F33" s="144"/>
      <c r="G33" s="22">
        <v>10000</v>
      </c>
      <c r="H33" s="7">
        <v>0</v>
      </c>
      <c r="I33" s="3">
        <v>6000</v>
      </c>
      <c r="J33" s="3">
        <v>0</v>
      </c>
      <c r="K33" s="20">
        <v>0</v>
      </c>
      <c r="L33" s="9">
        <v>0</v>
      </c>
      <c r="M33" s="23">
        <f t="shared" si="0"/>
        <v>6000</v>
      </c>
      <c r="N33" s="23" t="s">
        <v>56</v>
      </c>
      <c r="O33" s="15"/>
    </row>
    <row r="34" spans="1:15" s="8" customFormat="1" ht="60" customHeight="1" x14ac:dyDescent="0.25">
      <c r="A34" s="27">
        <f t="shared" si="1"/>
        <v>28</v>
      </c>
      <c r="B34" s="27" t="s">
        <v>302</v>
      </c>
      <c r="C34" s="27" t="s">
        <v>60</v>
      </c>
      <c r="D34" s="28" t="s">
        <v>200</v>
      </c>
      <c r="E34" s="27" t="s">
        <v>12</v>
      </c>
      <c r="F34" s="144"/>
      <c r="G34" s="126">
        <v>20000</v>
      </c>
      <c r="H34" s="127">
        <v>0</v>
      </c>
      <c r="I34" s="128">
        <v>0</v>
      </c>
      <c r="J34" s="128">
        <v>0</v>
      </c>
      <c r="K34" s="129">
        <v>0</v>
      </c>
      <c r="L34" s="130">
        <v>30000</v>
      </c>
      <c r="M34" s="29">
        <f t="shared" si="0"/>
        <v>30000</v>
      </c>
      <c r="N34" s="29" t="s">
        <v>53</v>
      </c>
      <c r="O34" s="15"/>
    </row>
    <row r="35" spans="1:15" s="8" customFormat="1" ht="60" customHeight="1" x14ac:dyDescent="0.25">
      <c r="A35" s="17">
        <f t="shared" si="1"/>
        <v>29</v>
      </c>
      <c r="B35" s="17" t="s">
        <v>302</v>
      </c>
      <c r="C35" s="17" t="s">
        <v>77</v>
      </c>
      <c r="D35" s="19" t="s">
        <v>78</v>
      </c>
      <c r="E35" s="17" t="s">
        <v>12</v>
      </c>
      <c r="F35" s="144"/>
      <c r="G35" s="93">
        <v>2500</v>
      </c>
      <c r="H35" s="94">
        <v>0</v>
      </c>
      <c r="I35" s="95">
        <v>0</v>
      </c>
      <c r="J35" s="95">
        <v>0</v>
      </c>
      <c r="K35" s="99">
        <v>0</v>
      </c>
      <c r="L35" s="100">
        <v>500</v>
      </c>
      <c r="M35" s="23">
        <f t="shared" si="0"/>
        <v>500</v>
      </c>
      <c r="N35" s="23" t="s">
        <v>54</v>
      </c>
      <c r="O35" s="15"/>
    </row>
    <row r="36" spans="1:15" s="8" customFormat="1" ht="60" customHeight="1" x14ac:dyDescent="0.25">
      <c r="A36" s="17">
        <f t="shared" si="1"/>
        <v>30</v>
      </c>
      <c r="B36" s="17" t="s">
        <v>302</v>
      </c>
      <c r="C36" s="17" t="s">
        <v>79</v>
      </c>
      <c r="D36" s="19" t="s">
        <v>80</v>
      </c>
      <c r="E36" s="17" t="s">
        <v>12</v>
      </c>
      <c r="F36" s="144"/>
      <c r="G36" s="93">
        <v>12500</v>
      </c>
      <c r="H36" s="94">
        <v>0</v>
      </c>
      <c r="I36" s="95">
        <v>0</v>
      </c>
      <c r="J36" s="95">
        <v>0</v>
      </c>
      <c r="K36" s="99">
        <v>0</v>
      </c>
      <c r="L36" s="100">
        <v>2500</v>
      </c>
      <c r="M36" s="23">
        <f t="shared" si="0"/>
        <v>2500</v>
      </c>
      <c r="N36" s="23" t="s">
        <v>53</v>
      </c>
      <c r="O36" s="15"/>
    </row>
    <row r="37" spans="1:15" s="89" customFormat="1" ht="60" customHeight="1" x14ac:dyDescent="0.25">
      <c r="A37" s="41">
        <f t="shared" si="1"/>
        <v>31</v>
      </c>
      <c r="B37" s="41" t="s">
        <v>302</v>
      </c>
      <c r="C37" s="41" t="s">
        <v>81</v>
      </c>
      <c r="D37" s="42" t="s">
        <v>82</v>
      </c>
      <c r="E37" s="41" t="s">
        <v>12</v>
      </c>
      <c r="F37" s="144"/>
      <c r="G37" s="93">
        <v>2500</v>
      </c>
      <c r="H37" s="94">
        <v>0</v>
      </c>
      <c r="I37" s="95">
        <v>0</v>
      </c>
      <c r="J37" s="95">
        <v>0</v>
      </c>
      <c r="K37" s="99">
        <v>0</v>
      </c>
      <c r="L37" s="100">
        <v>500</v>
      </c>
      <c r="M37" s="87">
        <f t="shared" si="0"/>
        <v>500</v>
      </c>
      <c r="N37" s="87" t="s">
        <v>54</v>
      </c>
      <c r="O37" s="88"/>
    </row>
    <row r="38" spans="1:15" s="89" customFormat="1" ht="60" customHeight="1" x14ac:dyDescent="0.25">
      <c r="A38" s="43">
        <f t="shared" si="1"/>
        <v>32</v>
      </c>
      <c r="B38" s="43" t="s">
        <v>302</v>
      </c>
      <c r="C38" s="43" t="s">
        <v>75</v>
      </c>
      <c r="D38" s="44" t="s">
        <v>76</v>
      </c>
      <c r="E38" s="43" t="s">
        <v>12</v>
      </c>
      <c r="F38" s="144"/>
      <c r="G38" s="116">
        <v>500</v>
      </c>
      <c r="H38" s="117">
        <v>0</v>
      </c>
      <c r="I38" s="118">
        <v>0</v>
      </c>
      <c r="J38" s="118">
        <v>0</v>
      </c>
      <c r="K38" s="119">
        <v>0</v>
      </c>
      <c r="L38" s="120">
        <v>500</v>
      </c>
      <c r="M38" s="90">
        <f t="shared" si="0"/>
        <v>500</v>
      </c>
      <c r="N38" s="91" t="s">
        <v>54</v>
      </c>
      <c r="O38" s="88"/>
    </row>
    <row r="39" spans="1:15" s="89" customFormat="1" ht="60" customHeight="1" thickBot="1" x14ac:dyDescent="0.3">
      <c r="A39" s="45">
        <f t="shared" si="1"/>
        <v>33</v>
      </c>
      <c r="B39" s="45" t="s">
        <v>302</v>
      </c>
      <c r="C39" s="45" t="s">
        <v>61</v>
      </c>
      <c r="D39" s="46" t="s">
        <v>62</v>
      </c>
      <c r="E39" s="45" t="s">
        <v>63</v>
      </c>
      <c r="F39" s="144"/>
      <c r="G39" s="121">
        <v>1000</v>
      </c>
      <c r="H39" s="122">
        <v>0</v>
      </c>
      <c r="I39" s="123">
        <v>0</v>
      </c>
      <c r="J39" s="123">
        <v>0</v>
      </c>
      <c r="K39" s="124">
        <v>0</v>
      </c>
      <c r="L39" s="125">
        <v>1000</v>
      </c>
      <c r="M39" s="92">
        <f t="shared" si="0"/>
        <v>1000</v>
      </c>
      <c r="N39" s="92" t="s">
        <v>54</v>
      </c>
      <c r="O39" s="88"/>
    </row>
    <row r="40" spans="1:15" s="89" customFormat="1" ht="60" customHeight="1" x14ac:dyDescent="0.25">
      <c r="A40" s="41">
        <f>+A39+1</f>
        <v>34</v>
      </c>
      <c r="B40" s="76" t="s">
        <v>73</v>
      </c>
      <c r="C40" s="41" t="s">
        <v>280</v>
      </c>
      <c r="D40" s="106" t="s">
        <v>266</v>
      </c>
      <c r="E40" s="105" t="s">
        <v>102</v>
      </c>
      <c r="F40" s="144"/>
      <c r="G40" s="93">
        <v>150000</v>
      </c>
      <c r="H40" s="94">
        <v>127</v>
      </c>
      <c r="I40" s="95">
        <v>215</v>
      </c>
      <c r="J40" s="3">
        <v>0</v>
      </c>
      <c r="K40" s="20">
        <v>0</v>
      </c>
      <c r="L40" s="9">
        <v>0</v>
      </c>
      <c r="M40" s="87">
        <f t="shared" si="0"/>
        <v>342</v>
      </c>
      <c r="N40" s="87" t="s">
        <v>205</v>
      </c>
      <c r="O40" s="88"/>
    </row>
    <row r="41" spans="1:15" s="89" customFormat="1" ht="60" customHeight="1" x14ac:dyDescent="0.25">
      <c r="A41" s="41">
        <f t="shared" ref="A41:A71" si="2">+A40+1</f>
        <v>35</v>
      </c>
      <c r="B41" s="76" t="s">
        <v>73</v>
      </c>
      <c r="C41" s="41" t="s">
        <v>281</v>
      </c>
      <c r="D41" s="106" t="s">
        <v>267</v>
      </c>
      <c r="E41" s="105" t="s">
        <v>102</v>
      </c>
      <c r="F41" s="144"/>
      <c r="G41" s="22">
        <v>1000</v>
      </c>
      <c r="H41" s="94">
        <v>13</v>
      </c>
      <c r="I41" s="95">
        <v>3</v>
      </c>
      <c r="J41" s="3">
        <v>0</v>
      </c>
      <c r="K41" s="20">
        <v>0</v>
      </c>
      <c r="L41" s="9">
        <v>0</v>
      </c>
      <c r="M41" s="87">
        <f t="shared" si="0"/>
        <v>16</v>
      </c>
      <c r="N41" s="87" t="s">
        <v>205</v>
      </c>
      <c r="O41" s="88"/>
    </row>
    <row r="42" spans="1:15" s="89" customFormat="1" ht="60" customHeight="1" x14ac:dyDescent="0.25">
      <c r="A42" s="41">
        <f t="shared" si="2"/>
        <v>36</v>
      </c>
      <c r="B42" s="76" t="s">
        <v>73</v>
      </c>
      <c r="C42" s="41" t="s">
        <v>282</v>
      </c>
      <c r="D42" s="106" t="s">
        <v>74</v>
      </c>
      <c r="E42" s="105" t="s">
        <v>102</v>
      </c>
      <c r="F42" s="144"/>
      <c r="G42" s="22">
        <v>35000</v>
      </c>
      <c r="H42" s="94">
        <v>67</v>
      </c>
      <c r="I42" s="95">
        <v>27</v>
      </c>
      <c r="J42" s="3">
        <v>0</v>
      </c>
      <c r="K42" s="20">
        <v>0</v>
      </c>
      <c r="L42" s="9">
        <v>0</v>
      </c>
      <c r="M42" s="87">
        <f t="shared" si="0"/>
        <v>94</v>
      </c>
      <c r="N42" s="87" t="s">
        <v>205</v>
      </c>
      <c r="O42" s="88"/>
    </row>
    <row r="43" spans="1:15" s="89" customFormat="1" ht="60" customHeight="1" x14ac:dyDescent="0.25">
      <c r="A43" s="104">
        <f t="shared" si="2"/>
        <v>37</v>
      </c>
      <c r="B43" s="76" t="s">
        <v>73</v>
      </c>
      <c r="C43" s="41" t="s">
        <v>283</v>
      </c>
      <c r="D43" s="106" t="s">
        <v>172</v>
      </c>
      <c r="E43" s="105" t="s">
        <v>102</v>
      </c>
      <c r="F43" s="144"/>
      <c r="G43" s="22">
        <v>500</v>
      </c>
      <c r="H43" s="94">
        <v>14</v>
      </c>
      <c r="I43" s="95">
        <v>0</v>
      </c>
      <c r="J43" s="3">
        <v>0</v>
      </c>
      <c r="K43" s="20">
        <v>0</v>
      </c>
      <c r="L43" s="9">
        <v>0</v>
      </c>
      <c r="M43" s="87">
        <f t="shared" si="0"/>
        <v>14</v>
      </c>
      <c r="N43" s="87" t="s">
        <v>205</v>
      </c>
      <c r="O43" s="88"/>
    </row>
    <row r="44" spans="1:15" s="89" customFormat="1" ht="60" customHeight="1" x14ac:dyDescent="0.25">
      <c r="A44" s="104">
        <f t="shared" si="2"/>
        <v>38</v>
      </c>
      <c r="B44" s="76" t="s">
        <v>73</v>
      </c>
      <c r="C44" s="41" t="s">
        <v>284</v>
      </c>
      <c r="D44" s="106" t="s">
        <v>268</v>
      </c>
      <c r="E44" s="105" t="s">
        <v>102</v>
      </c>
      <c r="F44" s="144"/>
      <c r="G44" s="22">
        <v>1000</v>
      </c>
      <c r="H44" s="94">
        <v>68</v>
      </c>
      <c r="I44" s="95">
        <v>0</v>
      </c>
      <c r="J44" s="3">
        <v>0</v>
      </c>
      <c r="K44" s="20">
        <v>0</v>
      </c>
      <c r="L44" s="9">
        <v>0</v>
      </c>
      <c r="M44" s="87">
        <f t="shared" si="0"/>
        <v>68</v>
      </c>
      <c r="N44" s="87" t="s">
        <v>205</v>
      </c>
      <c r="O44" s="88"/>
    </row>
    <row r="45" spans="1:15" s="89" customFormat="1" ht="60" customHeight="1" x14ac:dyDescent="0.25">
      <c r="A45" s="104">
        <f t="shared" si="2"/>
        <v>39</v>
      </c>
      <c r="B45" s="76" t="s">
        <v>73</v>
      </c>
      <c r="C45" s="41" t="s">
        <v>285</v>
      </c>
      <c r="D45" s="106" t="s">
        <v>279</v>
      </c>
      <c r="E45" s="105" t="s">
        <v>102</v>
      </c>
      <c r="F45" s="144"/>
      <c r="G45" s="22">
        <v>500</v>
      </c>
      <c r="H45" s="94">
        <v>0</v>
      </c>
      <c r="I45" s="95">
        <v>11</v>
      </c>
      <c r="J45" s="3">
        <v>0</v>
      </c>
      <c r="K45" s="20">
        <v>0</v>
      </c>
      <c r="L45" s="9">
        <v>0</v>
      </c>
      <c r="M45" s="87">
        <f t="shared" si="0"/>
        <v>11</v>
      </c>
      <c r="N45" s="87" t="s">
        <v>205</v>
      </c>
      <c r="O45" s="88"/>
    </row>
    <row r="46" spans="1:15" s="89" customFormat="1" ht="60" customHeight="1" x14ac:dyDescent="0.25">
      <c r="A46" s="104">
        <f t="shared" si="2"/>
        <v>40</v>
      </c>
      <c r="B46" s="76" t="s">
        <v>73</v>
      </c>
      <c r="C46" s="41" t="s">
        <v>275</v>
      </c>
      <c r="D46" s="106" t="s">
        <v>274</v>
      </c>
      <c r="E46" s="76" t="s">
        <v>102</v>
      </c>
      <c r="F46" s="144"/>
      <c r="G46" s="22">
        <v>300</v>
      </c>
      <c r="H46" s="94">
        <v>2</v>
      </c>
      <c r="I46" s="95">
        <v>0</v>
      </c>
      <c r="J46" s="3">
        <v>0</v>
      </c>
      <c r="K46" s="20">
        <v>0</v>
      </c>
      <c r="L46" s="9">
        <v>0</v>
      </c>
      <c r="M46" s="87">
        <f t="shared" si="0"/>
        <v>2</v>
      </c>
      <c r="N46" s="87" t="s">
        <v>205</v>
      </c>
      <c r="O46" s="88"/>
    </row>
    <row r="47" spans="1:15" s="89" customFormat="1" ht="60" customHeight="1" x14ac:dyDescent="0.25">
      <c r="A47" s="104">
        <f t="shared" si="2"/>
        <v>41</v>
      </c>
      <c r="B47" s="76" t="s">
        <v>73</v>
      </c>
      <c r="C47" s="41" t="s">
        <v>290</v>
      </c>
      <c r="D47" s="106" t="s">
        <v>291</v>
      </c>
      <c r="E47" s="76" t="s">
        <v>102</v>
      </c>
      <c r="F47" s="144"/>
      <c r="G47" s="22">
        <v>5000</v>
      </c>
      <c r="H47" s="94">
        <v>1</v>
      </c>
      <c r="I47" s="95">
        <v>0</v>
      </c>
      <c r="J47" s="3">
        <v>0</v>
      </c>
      <c r="K47" s="20">
        <v>0</v>
      </c>
      <c r="L47" s="9">
        <v>0</v>
      </c>
      <c r="M47" s="87">
        <f t="shared" si="0"/>
        <v>1</v>
      </c>
      <c r="N47" s="87" t="s">
        <v>205</v>
      </c>
      <c r="O47" s="88"/>
    </row>
    <row r="48" spans="1:15" s="89" customFormat="1" ht="60" customHeight="1" x14ac:dyDescent="0.25">
      <c r="A48" s="104">
        <f t="shared" si="2"/>
        <v>42</v>
      </c>
      <c r="B48" s="76" t="s">
        <v>73</v>
      </c>
      <c r="C48" s="41" t="s">
        <v>273</v>
      </c>
      <c r="D48" s="106" t="s">
        <v>278</v>
      </c>
      <c r="E48" s="76" t="s">
        <v>12</v>
      </c>
      <c r="F48" s="144"/>
      <c r="G48" s="22">
        <v>1000</v>
      </c>
      <c r="H48" s="94">
        <v>1500</v>
      </c>
      <c r="I48" s="3">
        <v>0</v>
      </c>
      <c r="J48" s="3">
        <v>0</v>
      </c>
      <c r="K48" s="20">
        <v>0</v>
      </c>
      <c r="L48" s="9">
        <v>0</v>
      </c>
      <c r="M48" s="87">
        <f t="shared" si="0"/>
        <v>1500</v>
      </c>
      <c r="N48" s="87" t="s">
        <v>205</v>
      </c>
      <c r="O48" s="88"/>
    </row>
    <row r="49" spans="1:15" s="89" customFormat="1" ht="60" customHeight="1" x14ac:dyDescent="0.25">
      <c r="A49" s="41">
        <f t="shared" si="2"/>
        <v>43</v>
      </c>
      <c r="B49" s="76" t="s">
        <v>73</v>
      </c>
      <c r="C49" s="41" t="s">
        <v>286</v>
      </c>
      <c r="D49" s="106" t="s">
        <v>287</v>
      </c>
      <c r="E49" s="76" t="s">
        <v>12</v>
      </c>
      <c r="F49" s="144"/>
      <c r="G49" s="132">
        <v>5000</v>
      </c>
      <c r="H49" s="131">
        <v>2000</v>
      </c>
      <c r="I49" s="110">
        <v>0</v>
      </c>
      <c r="J49" s="110">
        <v>0</v>
      </c>
      <c r="K49" s="111">
        <v>0</v>
      </c>
      <c r="L49" s="112">
        <v>0</v>
      </c>
      <c r="M49" s="87">
        <f t="shared" si="0"/>
        <v>2000</v>
      </c>
      <c r="N49" s="87" t="s">
        <v>205</v>
      </c>
      <c r="O49" s="88"/>
    </row>
    <row r="50" spans="1:15" s="109" customFormat="1" ht="60" customHeight="1" x14ac:dyDescent="0.25">
      <c r="A50" s="104">
        <f t="shared" si="2"/>
        <v>44</v>
      </c>
      <c r="B50" s="76" t="s">
        <v>73</v>
      </c>
      <c r="C50" s="41" t="s">
        <v>304</v>
      </c>
      <c r="D50" s="106" t="s">
        <v>303</v>
      </c>
      <c r="E50" s="76" t="s">
        <v>12</v>
      </c>
      <c r="F50" s="144"/>
      <c r="G50" s="132">
        <v>20000</v>
      </c>
      <c r="H50" s="131">
        <v>8000</v>
      </c>
      <c r="I50" s="113">
        <v>0</v>
      </c>
      <c r="J50" s="113">
        <v>0</v>
      </c>
      <c r="K50" s="114">
        <v>0</v>
      </c>
      <c r="L50" s="115">
        <v>0</v>
      </c>
      <c r="M50" s="107">
        <f t="shared" si="0"/>
        <v>8000</v>
      </c>
      <c r="N50" s="107" t="s">
        <v>205</v>
      </c>
      <c r="O50" s="108"/>
    </row>
    <row r="51" spans="1:15" s="103" customFormat="1" ht="60" customHeight="1" x14ac:dyDescent="0.25">
      <c r="A51" s="104">
        <f t="shared" si="2"/>
        <v>45</v>
      </c>
      <c r="B51" s="105" t="s">
        <v>73</v>
      </c>
      <c r="C51" s="104" t="s">
        <v>289</v>
      </c>
      <c r="D51" s="42" t="s">
        <v>305</v>
      </c>
      <c r="E51" s="105" t="s">
        <v>12</v>
      </c>
      <c r="F51" s="144"/>
      <c r="G51" s="22">
        <v>500000</v>
      </c>
      <c r="H51" s="94">
        <f>77000+4000</f>
        <v>81000</v>
      </c>
      <c r="I51" s="95">
        <v>0</v>
      </c>
      <c r="J51" s="95">
        <v>0</v>
      </c>
      <c r="K51" s="99">
        <v>0</v>
      </c>
      <c r="L51" s="100">
        <v>0</v>
      </c>
      <c r="M51" s="107">
        <f t="shared" si="0"/>
        <v>81000</v>
      </c>
      <c r="N51" s="107" t="s">
        <v>205</v>
      </c>
      <c r="O51" s="102"/>
    </row>
    <row r="52" spans="1:15" s="103" customFormat="1" ht="60" customHeight="1" x14ac:dyDescent="0.25">
      <c r="A52" s="104">
        <f t="shared" si="2"/>
        <v>46</v>
      </c>
      <c r="B52" s="105" t="s">
        <v>73</v>
      </c>
      <c r="C52" s="41" t="s">
        <v>292</v>
      </c>
      <c r="D52" s="106" t="s">
        <v>263</v>
      </c>
      <c r="E52" s="105" t="s">
        <v>102</v>
      </c>
      <c r="F52" s="144"/>
      <c r="G52" s="93">
        <v>500</v>
      </c>
      <c r="H52" s="94">
        <v>1</v>
      </c>
      <c r="I52" s="95">
        <v>0</v>
      </c>
      <c r="J52" s="95">
        <v>0</v>
      </c>
      <c r="K52" s="99">
        <v>0</v>
      </c>
      <c r="L52" s="100">
        <v>0</v>
      </c>
      <c r="M52" s="107">
        <f t="shared" si="0"/>
        <v>1</v>
      </c>
      <c r="N52" s="107" t="s">
        <v>205</v>
      </c>
      <c r="O52" s="102"/>
    </row>
    <row r="53" spans="1:15" s="103" customFormat="1" ht="60" customHeight="1" x14ac:dyDescent="0.25">
      <c r="A53" s="104">
        <f t="shared" si="2"/>
        <v>47</v>
      </c>
      <c r="B53" s="105" t="s">
        <v>73</v>
      </c>
      <c r="C53" s="41" t="s">
        <v>293</v>
      </c>
      <c r="D53" s="106" t="s">
        <v>295</v>
      </c>
      <c r="E53" s="105" t="s">
        <v>102</v>
      </c>
      <c r="F53" s="144"/>
      <c r="G53" s="93">
        <v>500</v>
      </c>
      <c r="H53" s="94">
        <v>2</v>
      </c>
      <c r="I53" s="95">
        <v>0</v>
      </c>
      <c r="J53" s="95">
        <v>0</v>
      </c>
      <c r="K53" s="99">
        <v>0</v>
      </c>
      <c r="L53" s="100">
        <v>0</v>
      </c>
      <c r="M53" s="107">
        <f t="shared" si="0"/>
        <v>2</v>
      </c>
      <c r="N53" s="107" t="s">
        <v>205</v>
      </c>
      <c r="O53" s="102"/>
    </row>
    <row r="54" spans="1:15" s="103" customFormat="1" ht="60" customHeight="1" x14ac:dyDescent="0.25">
      <c r="A54" s="104">
        <f t="shared" si="2"/>
        <v>48</v>
      </c>
      <c r="B54" s="105" t="s">
        <v>73</v>
      </c>
      <c r="C54" s="41" t="s">
        <v>294</v>
      </c>
      <c r="D54" s="106" t="s">
        <v>296</v>
      </c>
      <c r="E54" s="105" t="s">
        <v>102</v>
      </c>
      <c r="F54" s="144"/>
      <c r="G54" s="93">
        <v>1000</v>
      </c>
      <c r="H54" s="94">
        <v>1</v>
      </c>
      <c r="I54" s="95">
        <v>0</v>
      </c>
      <c r="J54" s="95">
        <v>0</v>
      </c>
      <c r="K54" s="99">
        <v>0</v>
      </c>
      <c r="L54" s="100">
        <v>0</v>
      </c>
      <c r="M54" s="107">
        <f t="shared" si="0"/>
        <v>1</v>
      </c>
      <c r="N54" s="107" t="s">
        <v>205</v>
      </c>
      <c r="O54" s="102"/>
    </row>
    <row r="55" spans="1:15" s="103" customFormat="1" ht="60" customHeight="1" x14ac:dyDescent="0.25">
      <c r="A55" s="104">
        <f t="shared" si="2"/>
        <v>49</v>
      </c>
      <c r="B55" s="105" t="s">
        <v>73</v>
      </c>
      <c r="C55" s="41" t="s">
        <v>212</v>
      </c>
      <c r="D55" s="106" t="s">
        <v>213</v>
      </c>
      <c r="E55" s="105" t="s">
        <v>12</v>
      </c>
      <c r="F55" s="144"/>
      <c r="G55" s="93">
        <v>140000</v>
      </c>
      <c r="H55" s="94">
        <v>3000</v>
      </c>
      <c r="I55" s="95">
        <v>4000</v>
      </c>
      <c r="J55" s="95">
        <v>0</v>
      </c>
      <c r="K55" s="99">
        <v>0</v>
      </c>
      <c r="L55" s="100">
        <v>0</v>
      </c>
      <c r="M55" s="107">
        <f t="shared" si="0"/>
        <v>7000</v>
      </c>
      <c r="N55" s="107" t="s">
        <v>205</v>
      </c>
      <c r="O55" s="102"/>
    </row>
    <row r="56" spans="1:15" s="8" customFormat="1" ht="60" customHeight="1" x14ac:dyDescent="0.25">
      <c r="A56" s="17">
        <f t="shared" si="2"/>
        <v>50</v>
      </c>
      <c r="B56" s="18" t="s">
        <v>73</v>
      </c>
      <c r="C56" s="17" t="s">
        <v>272</v>
      </c>
      <c r="D56" s="19" t="s">
        <v>269</v>
      </c>
      <c r="E56" s="18" t="s">
        <v>12</v>
      </c>
      <c r="F56" s="144"/>
      <c r="G56" s="22">
        <v>500</v>
      </c>
      <c r="H56" s="7">
        <v>250</v>
      </c>
      <c r="I56" s="3">
        <v>0</v>
      </c>
      <c r="J56" s="3">
        <v>0</v>
      </c>
      <c r="K56" s="3">
        <v>0</v>
      </c>
      <c r="L56" s="9">
        <v>0</v>
      </c>
      <c r="M56" s="23">
        <f t="shared" si="0"/>
        <v>250</v>
      </c>
      <c r="N56" s="23" t="s">
        <v>205</v>
      </c>
      <c r="O56" s="15"/>
    </row>
    <row r="57" spans="1:15" s="8" customFormat="1" ht="60" customHeight="1" x14ac:dyDescent="0.25">
      <c r="A57" s="17">
        <f t="shared" si="2"/>
        <v>51</v>
      </c>
      <c r="B57" s="18" t="s">
        <v>73</v>
      </c>
      <c r="C57" s="17" t="s">
        <v>270</v>
      </c>
      <c r="D57" s="19" t="s">
        <v>271</v>
      </c>
      <c r="E57" s="18" t="s">
        <v>12</v>
      </c>
      <c r="F57" s="144"/>
      <c r="G57" s="22">
        <v>500</v>
      </c>
      <c r="H57" s="7">
        <v>1000</v>
      </c>
      <c r="I57" s="3">
        <v>0</v>
      </c>
      <c r="J57" s="3">
        <v>0</v>
      </c>
      <c r="K57" s="20">
        <v>0</v>
      </c>
      <c r="L57" s="9">
        <v>0</v>
      </c>
      <c r="M57" s="23">
        <f t="shared" si="0"/>
        <v>1000</v>
      </c>
      <c r="N57" s="23" t="s">
        <v>205</v>
      </c>
      <c r="O57" s="15"/>
    </row>
    <row r="58" spans="1:15" s="8" customFormat="1" ht="60" customHeight="1" x14ac:dyDescent="0.25">
      <c r="A58" s="17">
        <f t="shared" si="2"/>
        <v>52</v>
      </c>
      <c r="B58" s="18" t="s">
        <v>73</v>
      </c>
      <c r="C58" s="17" t="s">
        <v>276</v>
      </c>
      <c r="D58" s="19" t="s">
        <v>277</v>
      </c>
      <c r="E58" s="18" t="s">
        <v>102</v>
      </c>
      <c r="F58" s="144"/>
      <c r="G58" s="22">
        <v>30000</v>
      </c>
      <c r="H58" s="94">
        <v>200</v>
      </c>
      <c r="I58" s="3">
        <v>0</v>
      </c>
      <c r="J58" s="3">
        <v>0</v>
      </c>
      <c r="K58" s="20">
        <v>0</v>
      </c>
      <c r="L58" s="9">
        <v>0</v>
      </c>
      <c r="M58" s="23">
        <f t="shared" si="0"/>
        <v>200</v>
      </c>
      <c r="N58" s="23" t="s">
        <v>205</v>
      </c>
      <c r="O58" s="15"/>
    </row>
    <row r="59" spans="1:15" s="8" customFormat="1" ht="60" customHeight="1" x14ac:dyDescent="0.25">
      <c r="A59" s="17">
        <f t="shared" si="2"/>
        <v>53</v>
      </c>
      <c r="B59" s="18" t="s">
        <v>73</v>
      </c>
      <c r="C59" s="17" t="s">
        <v>288</v>
      </c>
      <c r="D59" s="19" t="s">
        <v>309</v>
      </c>
      <c r="E59" s="18" t="s">
        <v>12</v>
      </c>
      <c r="F59" s="144"/>
      <c r="G59" s="22">
        <v>5000</v>
      </c>
      <c r="H59" s="7">
        <v>1200</v>
      </c>
      <c r="I59" s="3">
        <v>0</v>
      </c>
      <c r="J59" s="3">
        <v>0</v>
      </c>
      <c r="K59" s="20">
        <v>0</v>
      </c>
      <c r="L59" s="9">
        <v>0</v>
      </c>
      <c r="M59" s="23">
        <f t="shared" si="0"/>
        <v>1200</v>
      </c>
      <c r="N59" s="23" t="s">
        <v>205</v>
      </c>
      <c r="O59" s="15"/>
    </row>
    <row r="60" spans="1:15" s="8" customFormat="1" ht="60" customHeight="1" x14ac:dyDescent="0.25">
      <c r="A60" s="17">
        <f t="shared" si="2"/>
        <v>54</v>
      </c>
      <c r="B60" s="18" t="s">
        <v>73</v>
      </c>
      <c r="C60" s="17" t="s">
        <v>297</v>
      </c>
      <c r="D60" s="19" t="s">
        <v>298</v>
      </c>
      <c r="E60" s="18" t="s">
        <v>12</v>
      </c>
      <c r="F60" s="144"/>
      <c r="G60" s="93">
        <v>100</v>
      </c>
      <c r="H60" s="94">
        <v>145</v>
      </c>
      <c r="I60" s="3">
        <v>0</v>
      </c>
      <c r="J60" s="3">
        <v>0</v>
      </c>
      <c r="K60" s="20">
        <v>0</v>
      </c>
      <c r="L60" s="9">
        <v>0</v>
      </c>
      <c r="M60" s="23">
        <f t="shared" si="0"/>
        <v>145</v>
      </c>
      <c r="N60" s="23" t="s">
        <v>205</v>
      </c>
      <c r="O60" s="15"/>
    </row>
    <row r="61" spans="1:15" s="8" customFormat="1" ht="60" customHeight="1" x14ac:dyDescent="0.25">
      <c r="A61" s="17">
        <f t="shared" si="2"/>
        <v>55</v>
      </c>
      <c r="B61" s="18" t="s">
        <v>73</v>
      </c>
      <c r="C61" s="17" t="s">
        <v>299</v>
      </c>
      <c r="D61" s="19" t="s">
        <v>306</v>
      </c>
      <c r="E61" s="18" t="s">
        <v>12</v>
      </c>
      <c r="F61" s="144"/>
      <c r="G61" s="22">
        <v>100</v>
      </c>
      <c r="H61" s="7">
        <v>100</v>
      </c>
      <c r="I61" s="3">
        <v>0</v>
      </c>
      <c r="J61" s="3">
        <v>0</v>
      </c>
      <c r="K61" s="20">
        <v>0</v>
      </c>
      <c r="L61" s="9">
        <v>0</v>
      </c>
      <c r="M61" s="23">
        <f t="shared" si="0"/>
        <v>100</v>
      </c>
      <c r="N61" s="23" t="s">
        <v>205</v>
      </c>
      <c r="O61" s="15"/>
    </row>
    <row r="62" spans="1:15" s="8" customFormat="1" ht="60" customHeight="1" x14ac:dyDescent="0.25">
      <c r="A62" s="17">
        <f t="shared" si="2"/>
        <v>56</v>
      </c>
      <c r="B62" s="18" t="s">
        <v>73</v>
      </c>
      <c r="C62" s="17" t="s">
        <v>300</v>
      </c>
      <c r="D62" s="19" t="s">
        <v>307</v>
      </c>
      <c r="E62" s="18" t="s">
        <v>12</v>
      </c>
      <c r="F62" s="144"/>
      <c r="G62" s="22">
        <v>50</v>
      </c>
      <c r="H62" s="7">
        <v>50</v>
      </c>
      <c r="I62" s="3">
        <v>0</v>
      </c>
      <c r="J62" s="3">
        <v>0</v>
      </c>
      <c r="K62" s="20">
        <v>0</v>
      </c>
      <c r="L62" s="9">
        <v>0</v>
      </c>
      <c r="M62" s="23">
        <f t="shared" si="0"/>
        <v>50</v>
      </c>
      <c r="N62" s="23" t="s">
        <v>205</v>
      </c>
      <c r="O62" s="15"/>
    </row>
    <row r="63" spans="1:15" s="8" customFormat="1" ht="60" customHeight="1" x14ac:dyDescent="0.25">
      <c r="A63" s="17">
        <f t="shared" si="2"/>
        <v>57</v>
      </c>
      <c r="B63" s="18" t="s">
        <v>73</v>
      </c>
      <c r="C63" s="17" t="s">
        <v>301</v>
      </c>
      <c r="D63" s="19" t="s">
        <v>308</v>
      </c>
      <c r="E63" s="18" t="s">
        <v>12</v>
      </c>
      <c r="F63" s="144"/>
      <c r="G63" s="22">
        <v>50</v>
      </c>
      <c r="H63" s="7">
        <v>50</v>
      </c>
      <c r="I63" s="3">
        <v>0</v>
      </c>
      <c r="J63" s="3">
        <v>0</v>
      </c>
      <c r="K63" s="20">
        <v>0</v>
      </c>
      <c r="L63" s="9">
        <v>0</v>
      </c>
      <c r="M63" s="23">
        <f t="shared" si="0"/>
        <v>50</v>
      </c>
      <c r="N63" s="23" t="s">
        <v>205</v>
      </c>
      <c r="O63" s="15"/>
    </row>
    <row r="64" spans="1:15" s="8" customFormat="1" ht="60" customHeight="1" x14ac:dyDescent="0.25">
      <c r="A64" s="17">
        <f t="shared" si="2"/>
        <v>58</v>
      </c>
      <c r="B64" s="18"/>
      <c r="C64" s="17"/>
      <c r="D64" s="19"/>
      <c r="E64" s="18"/>
      <c r="F64" s="144"/>
      <c r="G64" s="93"/>
      <c r="H64" s="7"/>
      <c r="I64" s="95"/>
      <c r="J64" s="3"/>
      <c r="K64" s="20"/>
      <c r="L64" s="9"/>
      <c r="M64" s="23">
        <f t="shared" si="0"/>
        <v>0</v>
      </c>
      <c r="N64" s="23" t="s">
        <v>205</v>
      </c>
      <c r="O64" s="15"/>
    </row>
    <row r="65" spans="1:15" s="103" customFormat="1" ht="60" customHeight="1" x14ac:dyDescent="0.25">
      <c r="A65" s="96">
        <f t="shared" si="2"/>
        <v>59</v>
      </c>
      <c r="B65" s="97"/>
      <c r="C65" s="96"/>
      <c r="D65" s="98"/>
      <c r="E65" s="97"/>
      <c r="F65" s="144"/>
      <c r="G65" s="93"/>
      <c r="H65" s="94"/>
      <c r="I65" s="95"/>
      <c r="J65" s="95"/>
      <c r="K65" s="99"/>
      <c r="L65" s="100"/>
      <c r="M65" s="101">
        <f t="shared" si="0"/>
        <v>0</v>
      </c>
      <c r="N65" s="101" t="s">
        <v>205</v>
      </c>
      <c r="O65" s="102"/>
    </row>
    <row r="66" spans="1:15" s="8" customFormat="1" ht="60" customHeight="1" x14ac:dyDescent="0.25">
      <c r="A66" s="17">
        <f t="shared" si="2"/>
        <v>60</v>
      </c>
      <c r="B66" s="97"/>
      <c r="C66" s="17"/>
      <c r="D66" s="98"/>
      <c r="E66" s="97"/>
      <c r="F66" s="144"/>
      <c r="G66" s="22"/>
      <c r="H66" s="7"/>
      <c r="I66" s="3"/>
      <c r="J66" s="3"/>
      <c r="K66" s="20"/>
      <c r="L66" s="9"/>
      <c r="M66" s="23">
        <f t="shared" si="0"/>
        <v>0</v>
      </c>
      <c r="N66" s="23" t="s">
        <v>205</v>
      </c>
      <c r="O66" s="15"/>
    </row>
    <row r="67" spans="1:15" s="8" customFormat="1" ht="60" customHeight="1" x14ac:dyDescent="0.25">
      <c r="A67" s="17">
        <f t="shared" si="2"/>
        <v>61</v>
      </c>
      <c r="B67" s="18"/>
      <c r="C67" s="17"/>
      <c r="D67" s="19"/>
      <c r="E67" s="18"/>
      <c r="F67" s="144"/>
      <c r="G67" s="22"/>
      <c r="H67" s="7"/>
      <c r="I67" s="3"/>
      <c r="J67" s="3"/>
      <c r="K67" s="20"/>
      <c r="L67" s="9"/>
      <c r="M67" s="23">
        <f t="shared" si="0"/>
        <v>0</v>
      </c>
      <c r="N67" s="23"/>
      <c r="O67" s="15"/>
    </row>
    <row r="68" spans="1:15" s="8" customFormat="1" ht="60" customHeight="1" x14ac:dyDescent="0.25">
      <c r="A68" s="17">
        <f t="shared" si="2"/>
        <v>62</v>
      </c>
      <c r="B68" s="18"/>
      <c r="C68" s="17"/>
      <c r="D68" s="19"/>
      <c r="E68" s="18"/>
      <c r="F68" s="144"/>
      <c r="G68" s="22"/>
      <c r="H68" s="7"/>
      <c r="I68" s="3"/>
      <c r="J68" s="3"/>
      <c r="K68" s="20"/>
      <c r="L68" s="9"/>
      <c r="M68" s="23">
        <f t="shared" si="0"/>
        <v>0</v>
      </c>
      <c r="N68" s="23"/>
      <c r="O68" s="15"/>
    </row>
    <row r="69" spans="1:15" s="8" customFormat="1" ht="60" customHeight="1" x14ac:dyDescent="0.25">
      <c r="A69" s="17">
        <f t="shared" si="2"/>
        <v>63</v>
      </c>
      <c r="B69" s="18"/>
      <c r="C69" s="17"/>
      <c r="D69" s="19"/>
      <c r="E69" s="18"/>
      <c r="F69" s="144"/>
      <c r="G69" s="22"/>
      <c r="H69" s="7"/>
      <c r="I69" s="3"/>
      <c r="J69" s="3"/>
      <c r="K69" s="20"/>
      <c r="L69" s="9"/>
      <c r="M69" s="23">
        <f t="shared" si="0"/>
        <v>0</v>
      </c>
      <c r="N69" s="23"/>
      <c r="O69" s="15"/>
    </row>
    <row r="70" spans="1:15" s="8" customFormat="1" ht="60" customHeight="1" x14ac:dyDescent="0.25">
      <c r="A70" s="17">
        <f t="shared" si="2"/>
        <v>64</v>
      </c>
      <c r="B70" s="18"/>
      <c r="C70" s="17"/>
      <c r="D70" s="19"/>
      <c r="E70" s="18"/>
      <c r="F70" s="144"/>
      <c r="G70" s="22"/>
      <c r="H70" s="7"/>
      <c r="I70" s="3"/>
      <c r="J70" s="3"/>
      <c r="K70" s="20"/>
      <c r="L70" s="9"/>
      <c r="M70" s="23">
        <f t="shared" ref="M70:M71" si="3">SUM(H70:L70)</f>
        <v>0</v>
      </c>
      <c r="N70" s="23"/>
      <c r="O70" s="15"/>
    </row>
    <row r="71" spans="1:15" s="8" customFormat="1" ht="60" customHeight="1" thickBot="1" x14ac:dyDescent="0.3">
      <c r="A71" s="17">
        <f t="shared" si="2"/>
        <v>65</v>
      </c>
      <c r="B71" s="18"/>
      <c r="C71" s="17"/>
      <c r="D71" s="19"/>
      <c r="E71" s="18"/>
      <c r="F71" s="144"/>
      <c r="G71" s="22"/>
      <c r="H71" s="7"/>
      <c r="I71" s="3"/>
      <c r="J71" s="3"/>
      <c r="K71" s="20"/>
      <c r="L71" s="9"/>
      <c r="M71" s="23">
        <f t="shared" si="3"/>
        <v>0</v>
      </c>
      <c r="N71" s="23"/>
      <c r="O71" s="15"/>
    </row>
    <row r="72" spans="1:15" s="6" customFormat="1" ht="42.75" customHeight="1" x14ac:dyDescent="0.25">
      <c r="A72" s="31">
        <v>1</v>
      </c>
      <c r="B72" s="32"/>
      <c r="C72" s="145" t="str">
        <f>+H2</f>
        <v>PRE-BID DATE AND TIME :- 09-Mar-19 BETWEEN 1000 HRS TO 1300 HRS.
E BIDDING AUCTION DATE AND TIME  :- 11-Mar-19 AT 0930 HRS Onwards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16"/>
    </row>
    <row r="73" spans="1:15" s="5" customFormat="1" ht="42" customHeight="1" x14ac:dyDescent="0.25">
      <c r="A73" s="33">
        <v>2</v>
      </c>
      <c r="B73" s="34"/>
      <c r="C73" s="147" t="s">
        <v>197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8"/>
    </row>
    <row r="74" spans="1:15" s="5" customFormat="1" ht="35.25" customHeight="1" x14ac:dyDescent="0.25">
      <c r="A74" s="33">
        <v>3</v>
      </c>
      <c r="B74" s="34"/>
      <c r="C74" s="147" t="s">
        <v>13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8"/>
    </row>
    <row r="75" spans="1:15" s="5" customFormat="1" ht="41.25" customHeight="1" x14ac:dyDescent="0.25">
      <c r="A75" s="33">
        <v>4</v>
      </c>
      <c r="B75" s="34"/>
      <c r="C75" s="135" t="s">
        <v>310</v>
      </c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6"/>
    </row>
    <row r="76" spans="1:15" s="5" customFormat="1" ht="42" customHeight="1" thickBot="1" x14ac:dyDescent="0.3">
      <c r="A76" s="35">
        <v>5</v>
      </c>
      <c r="B76" s="36"/>
      <c r="C76" s="133" t="s">
        <v>198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4"/>
    </row>
    <row r="82" spans="1:14" x14ac:dyDescent="0.2">
      <c r="A82" s="4"/>
      <c r="B82" s="4"/>
      <c r="C82" s="4"/>
      <c r="D82" s="2" t="s">
        <v>14</v>
      </c>
      <c r="E82" s="4"/>
      <c r="F82" s="4"/>
      <c r="G82" s="4"/>
      <c r="H82" s="4"/>
      <c r="I82" s="4"/>
      <c r="J82" s="4"/>
      <c r="K82" s="4"/>
      <c r="L82" s="4"/>
      <c r="M82" s="4"/>
      <c r="N82" s="4"/>
    </row>
    <row r="93" spans="1:14" ht="45.75" customHeigh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L93" s="4"/>
      <c r="M93" s="4"/>
      <c r="N93" s="4"/>
    </row>
  </sheetData>
  <autoFilter ref="A6:O76"/>
  <mergeCells count="19">
    <mergeCell ref="E1:N1"/>
    <mergeCell ref="M4:M6"/>
    <mergeCell ref="C4:C6"/>
    <mergeCell ref="D4:D6"/>
    <mergeCell ref="E4:E6"/>
    <mergeCell ref="H2:N3"/>
    <mergeCell ref="N4:N6"/>
    <mergeCell ref="A2:G3"/>
    <mergeCell ref="G4:G6"/>
    <mergeCell ref="H4:L5"/>
    <mergeCell ref="F4:F6"/>
    <mergeCell ref="C76:N76"/>
    <mergeCell ref="C75:N75"/>
    <mergeCell ref="A4:A6"/>
    <mergeCell ref="B4:B6"/>
    <mergeCell ref="F7:F71"/>
    <mergeCell ref="C72:N72"/>
    <mergeCell ref="C73:N73"/>
    <mergeCell ref="C74:N74"/>
  </mergeCells>
  <printOptions horizontalCentered="1"/>
  <pageMargins left="0" right="0" top="0.75" bottom="0.25" header="0.3" footer="0"/>
  <pageSetup paperSize="9" scale="38" fitToHeight="3" orientation="landscape" r:id="rId1"/>
  <headerFooter>
    <oddFooter>&amp;RPage&amp;Pof&amp;N</oddFooter>
  </headerFooter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7"/>
  <sheetViews>
    <sheetView workbookViewId="0">
      <selection activeCell="F19" sqref="F19"/>
    </sheetView>
  </sheetViews>
  <sheetFormatPr defaultRowHeight="15" x14ac:dyDescent="0.25"/>
  <sheetData>
    <row r="1" spans="4:12" x14ac:dyDescent="0.25">
      <c r="D1">
        <v>168861</v>
      </c>
      <c r="E1">
        <v>0</v>
      </c>
      <c r="F1">
        <v>0</v>
      </c>
      <c r="G1">
        <v>0</v>
      </c>
      <c r="H1">
        <f>CEILING(D1,1000)</f>
        <v>169000</v>
      </c>
      <c r="I1">
        <f t="shared" ref="I1:L1" si="0">CEILING(E1,1000)</f>
        <v>0</v>
      </c>
      <c r="J1">
        <f t="shared" si="0"/>
        <v>0</v>
      </c>
      <c r="K1">
        <f t="shared" si="0"/>
        <v>0</v>
      </c>
      <c r="L1">
        <f t="shared" si="0"/>
        <v>169000</v>
      </c>
    </row>
    <row r="2" spans="4:12" x14ac:dyDescent="0.25">
      <c r="D2">
        <v>85780.800000000003</v>
      </c>
      <c r="E2">
        <v>0</v>
      </c>
      <c r="F2">
        <v>0</v>
      </c>
      <c r="G2">
        <v>0</v>
      </c>
      <c r="H2">
        <f t="shared" ref="H2:H27" si="1">CEILING(D2,1000)</f>
        <v>86000</v>
      </c>
      <c r="I2">
        <f t="shared" ref="I2:I27" si="2">CEILING(E2,1000)</f>
        <v>0</v>
      </c>
      <c r="J2">
        <f t="shared" ref="J2:J27" si="3">CEILING(F2,1000)</f>
        <v>0</v>
      </c>
      <c r="K2">
        <f t="shared" ref="K2:K27" si="4">CEILING(G2,1000)</f>
        <v>0</v>
      </c>
      <c r="L2">
        <f t="shared" ref="L2:L27" si="5">CEILING(H2,1000)</f>
        <v>86000</v>
      </c>
    </row>
    <row r="3" spans="4:12" x14ac:dyDescent="0.25">
      <c r="D3">
        <v>0</v>
      </c>
      <c r="E3">
        <v>77960.400000000009</v>
      </c>
      <c r="F3">
        <v>0</v>
      </c>
      <c r="G3">
        <v>0</v>
      </c>
      <c r="H3">
        <f t="shared" si="1"/>
        <v>0</v>
      </c>
      <c r="I3">
        <f t="shared" si="2"/>
        <v>78000</v>
      </c>
      <c r="J3">
        <f t="shared" si="3"/>
        <v>0</v>
      </c>
      <c r="K3">
        <f t="shared" si="4"/>
        <v>0</v>
      </c>
      <c r="L3">
        <f t="shared" si="5"/>
        <v>0</v>
      </c>
    </row>
    <row r="4" spans="4:12" x14ac:dyDescent="0.25">
      <c r="D4">
        <v>0</v>
      </c>
      <c r="E4">
        <v>28366.800000000003</v>
      </c>
      <c r="F4">
        <v>0</v>
      </c>
      <c r="G4">
        <v>0</v>
      </c>
      <c r="H4">
        <f t="shared" si="1"/>
        <v>0</v>
      </c>
      <c r="I4">
        <f t="shared" si="2"/>
        <v>29000</v>
      </c>
      <c r="J4">
        <f t="shared" si="3"/>
        <v>0</v>
      </c>
      <c r="K4">
        <f t="shared" si="4"/>
        <v>0</v>
      </c>
      <c r="L4">
        <f t="shared" si="5"/>
        <v>0</v>
      </c>
    </row>
    <row r="5" spans="4:12" x14ac:dyDescent="0.25">
      <c r="D5">
        <v>0</v>
      </c>
      <c r="E5">
        <v>0</v>
      </c>
      <c r="F5">
        <v>40521.25</v>
      </c>
      <c r="G5">
        <v>1268.75</v>
      </c>
      <c r="H5">
        <f t="shared" si="1"/>
        <v>0</v>
      </c>
      <c r="I5">
        <f t="shared" si="2"/>
        <v>0</v>
      </c>
      <c r="J5">
        <f t="shared" si="3"/>
        <v>41000</v>
      </c>
      <c r="K5">
        <f t="shared" si="4"/>
        <v>2000</v>
      </c>
      <c r="L5">
        <f t="shared" si="5"/>
        <v>0</v>
      </c>
    </row>
    <row r="6" spans="4:12" x14ac:dyDescent="0.25">
      <c r="D6">
        <v>52718.75</v>
      </c>
      <c r="E6">
        <v>0</v>
      </c>
      <c r="F6">
        <v>0</v>
      </c>
      <c r="G6">
        <v>0</v>
      </c>
      <c r="H6">
        <f t="shared" si="1"/>
        <v>53000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53000</v>
      </c>
    </row>
    <row r="7" spans="4:12" x14ac:dyDescent="0.25">
      <c r="D7">
        <v>0</v>
      </c>
      <c r="E7">
        <v>19614</v>
      </c>
      <c r="F7">
        <v>35691.25</v>
      </c>
      <c r="G7">
        <v>1671.25</v>
      </c>
      <c r="H7">
        <f t="shared" si="1"/>
        <v>0</v>
      </c>
      <c r="I7">
        <f t="shared" si="2"/>
        <v>20000</v>
      </c>
      <c r="J7">
        <f t="shared" si="3"/>
        <v>36000</v>
      </c>
      <c r="K7">
        <f t="shared" si="4"/>
        <v>2000</v>
      </c>
      <c r="L7">
        <f t="shared" si="5"/>
        <v>0</v>
      </c>
    </row>
    <row r="8" spans="4:12" x14ac:dyDescent="0.25">
      <c r="D8">
        <v>36470.000000000007</v>
      </c>
      <c r="E8">
        <v>15058.750000000002</v>
      </c>
      <c r="F8">
        <v>21678.125000000004</v>
      </c>
      <c r="G8">
        <v>3302.727272727273</v>
      </c>
      <c r="H8">
        <f t="shared" si="1"/>
        <v>37000</v>
      </c>
      <c r="I8">
        <f t="shared" si="2"/>
        <v>16000</v>
      </c>
      <c r="J8">
        <f t="shared" si="3"/>
        <v>22000</v>
      </c>
      <c r="K8">
        <f t="shared" si="4"/>
        <v>4000</v>
      </c>
      <c r="L8">
        <f t="shared" si="5"/>
        <v>37000</v>
      </c>
    </row>
    <row r="9" spans="4:12" x14ac:dyDescent="0.25">
      <c r="D9">
        <v>13129.375000000002</v>
      </c>
      <c r="E9">
        <v>10526.25</v>
      </c>
      <c r="F9">
        <v>0</v>
      </c>
      <c r="G9">
        <v>0</v>
      </c>
      <c r="H9">
        <f t="shared" si="1"/>
        <v>14000</v>
      </c>
      <c r="I9">
        <f t="shared" si="2"/>
        <v>11000</v>
      </c>
      <c r="J9">
        <f t="shared" si="3"/>
        <v>0</v>
      </c>
      <c r="K9">
        <f t="shared" si="4"/>
        <v>0</v>
      </c>
      <c r="L9">
        <f t="shared" si="5"/>
        <v>14000</v>
      </c>
    </row>
    <row r="10" spans="4:12" x14ac:dyDescent="0.25">
      <c r="D10">
        <v>12905.454545454546</v>
      </c>
      <c r="E10">
        <v>18614.400000000001</v>
      </c>
      <c r="F10">
        <v>0</v>
      </c>
      <c r="G10">
        <v>0</v>
      </c>
      <c r="H10">
        <f t="shared" si="1"/>
        <v>13000</v>
      </c>
      <c r="I10">
        <f t="shared" si="2"/>
        <v>19000</v>
      </c>
      <c r="J10">
        <f t="shared" si="3"/>
        <v>0</v>
      </c>
      <c r="K10">
        <f t="shared" si="4"/>
        <v>0</v>
      </c>
      <c r="L10">
        <f t="shared" si="5"/>
        <v>13000</v>
      </c>
    </row>
    <row r="11" spans="4:12" x14ac:dyDescent="0.25">
      <c r="D11">
        <v>93883.125</v>
      </c>
      <c r="E11">
        <v>13440</v>
      </c>
      <c r="F11">
        <v>0</v>
      </c>
      <c r="G11">
        <v>0</v>
      </c>
      <c r="H11">
        <f t="shared" si="1"/>
        <v>94000</v>
      </c>
      <c r="I11">
        <f t="shared" si="2"/>
        <v>14000</v>
      </c>
      <c r="J11">
        <f t="shared" si="3"/>
        <v>0</v>
      </c>
      <c r="K11">
        <f t="shared" si="4"/>
        <v>0</v>
      </c>
      <c r="L11">
        <f t="shared" si="5"/>
        <v>94000</v>
      </c>
    </row>
    <row r="12" spans="4:12" x14ac:dyDescent="0.25">
      <c r="D12">
        <v>2861.25</v>
      </c>
      <c r="E12">
        <v>0</v>
      </c>
      <c r="F12">
        <v>0</v>
      </c>
      <c r="G12">
        <v>0</v>
      </c>
      <c r="H12">
        <f t="shared" si="1"/>
        <v>3000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5"/>
        <v>3000</v>
      </c>
    </row>
    <row r="13" spans="4:12" x14ac:dyDescent="0.25">
      <c r="D13">
        <v>16226.875000000002</v>
      </c>
      <c r="E13">
        <v>2703.75</v>
      </c>
      <c r="F13">
        <v>0</v>
      </c>
      <c r="G13">
        <v>0</v>
      </c>
      <c r="H13">
        <f t="shared" si="1"/>
        <v>17000</v>
      </c>
      <c r="I13">
        <f t="shared" si="2"/>
        <v>3000</v>
      </c>
      <c r="J13">
        <f t="shared" si="3"/>
        <v>0</v>
      </c>
      <c r="K13">
        <f t="shared" si="4"/>
        <v>0</v>
      </c>
      <c r="L13">
        <f t="shared" si="5"/>
        <v>17000</v>
      </c>
    </row>
    <row r="14" spans="4:12" x14ac:dyDescent="0.25">
      <c r="D14">
        <v>0</v>
      </c>
      <c r="E14">
        <v>0</v>
      </c>
      <c r="F14">
        <v>4783.8</v>
      </c>
      <c r="G14">
        <v>332.50000000000006</v>
      </c>
      <c r="H14">
        <f t="shared" si="1"/>
        <v>0</v>
      </c>
      <c r="I14">
        <f t="shared" si="2"/>
        <v>0</v>
      </c>
      <c r="J14">
        <f t="shared" si="3"/>
        <v>5000</v>
      </c>
      <c r="K14">
        <f t="shared" si="4"/>
        <v>1000</v>
      </c>
      <c r="L14">
        <f t="shared" si="5"/>
        <v>0</v>
      </c>
    </row>
    <row r="15" spans="4:12" x14ac:dyDescent="0.25">
      <c r="D15">
        <v>0</v>
      </c>
      <c r="E15">
        <v>0</v>
      </c>
      <c r="F15">
        <v>6873.1250000000009</v>
      </c>
      <c r="G15">
        <v>1965.6000000000001</v>
      </c>
      <c r="H15">
        <f t="shared" si="1"/>
        <v>0</v>
      </c>
      <c r="I15">
        <f t="shared" si="2"/>
        <v>0</v>
      </c>
      <c r="J15">
        <f t="shared" si="3"/>
        <v>7000</v>
      </c>
      <c r="K15">
        <f t="shared" si="4"/>
        <v>2000</v>
      </c>
      <c r="L15">
        <f t="shared" si="5"/>
        <v>0</v>
      </c>
    </row>
    <row r="16" spans="4:12" x14ac:dyDescent="0.25">
      <c r="D16">
        <v>7636.363636363636</v>
      </c>
      <c r="E16">
        <v>8400</v>
      </c>
      <c r="F16">
        <v>0</v>
      </c>
      <c r="G16">
        <v>0</v>
      </c>
      <c r="H16">
        <f t="shared" si="1"/>
        <v>8000</v>
      </c>
      <c r="I16">
        <f t="shared" si="2"/>
        <v>9000</v>
      </c>
      <c r="J16">
        <f t="shared" si="3"/>
        <v>0</v>
      </c>
      <c r="K16">
        <f t="shared" si="4"/>
        <v>0</v>
      </c>
      <c r="L16">
        <f t="shared" si="5"/>
        <v>8000</v>
      </c>
    </row>
    <row r="17" spans="4:12" x14ac:dyDescent="0.25">
      <c r="D17">
        <v>1780.6250000000002</v>
      </c>
      <c r="E17">
        <v>0</v>
      </c>
      <c r="F17">
        <v>0</v>
      </c>
      <c r="G17">
        <v>0</v>
      </c>
      <c r="H17">
        <f t="shared" si="1"/>
        <v>2000</v>
      </c>
      <c r="I17">
        <f t="shared" si="2"/>
        <v>0</v>
      </c>
      <c r="J17">
        <f t="shared" si="3"/>
        <v>0</v>
      </c>
      <c r="K17">
        <f t="shared" si="4"/>
        <v>0</v>
      </c>
      <c r="L17">
        <f t="shared" si="5"/>
        <v>2000</v>
      </c>
    </row>
    <row r="18" spans="4:12" x14ac:dyDescent="0.25">
      <c r="D18">
        <v>1441.3636363636365</v>
      </c>
      <c r="E18">
        <v>0</v>
      </c>
      <c r="F18">
        <v>870.62500000000011</v>
      </c>
      <c r="G18">
        <v>0</v>
      </c>
      <c r="H18">
        <f t="shared" si="1"/>
        <v>2000</v>
      </c>
      <c r="I18">
        <f t="shared" si="2"/>
        <v>0</v>
      </c>
      <c r="J18">
        <f t="shared" si="3"/>
        <v>1000</v>
      </c>
      <c r="K18">
        <f t="shared" si="4"/>
        <v>0</v>
      </c>
      <c r="L18">
        <f t="shared" si="5"/>
        <v>2000</v>
      </c>
    </row>
    <row r="19" spans="4:12" x14ac:dyDescent="0.25">
      <c r="D19">
        <v>4362.272727272727</v>
      </c>
      <c r="E19">
        <v>2881.2000000000003</v>
      </c>
      <c r="F19">
        <v>0</v>
      </c>
      <c r="G19">
        <v>0</v>
      </c>
      <c r="H19">
        <f t="shared" si="1"/>
        <v>5000</v>
      </c>
      <c r="I19">
        <f t="shared" si="2"/>
        <v>3000</v>
      </c>
      <c r="J19">
        <f t="shared" si="3"/>
        <v>0</v>
      </c>
      <c r="K19">
        <f t="shared" si="4"/>
        <v>0</v>
      </c>
      <c r="L19">
        <f t="shared" si="5"/>
        <v>5000</v>
      </c>
    </row>
    <row r="20" spans="4:12" x14ac:dyDescent="0.25">
      <c r="D20">
        <v>3560.454545454545</v>
      </c>
      <c r="E20">
        <v>0</v>
      </c>
      <c r="F20">
        <v>0</v>
      </c>
      <c r="G20">
        <v>0</v>
      </c>
      <c r="H20">
        <f t="shared" si="1"/>
        <v>4000</v>
      </c>
      <c r="I20">
        <f t="shared" si="2"/>
        <v>0</v>
      </c>
      <c r="J20">
        <f t="shared" si="3"/>
        <v>0</v>
      </c>
      <c r="K20">
        <f t="shared" si="4"/>
        <v>0</v>
      </c>
      <c r="L20">
        <f t="shared" si="5"/>
        <v>4000</v>
      </c>
    </row>
    <row r="21" spans="4:12" x14ac:dyDescent="0.25">
      <c r="D21">
        <v>2586.8181818181824</v>
      </c>
      <c r="E21">
        <v>0</v>
      </c>
      <c r="F21">
        <v>0</v>
      </c>
      <c r="G21">
        <v>0</v>
      </c>
      <c r="H21">
        <f t="shared" si="1"/>
        <v>3000</v>
      </c>
      <c r="I21">
        <f t="shared" si="2"/>
        <v>0</v>
      </c>
      <c r="J21">
        <f t="shared" si="3"/>
        <v>0</v>
      </c>
      <c r="K21">
        <f t="shared" si="4"/>
        <v>0</v>
      </c>
      <c r="L21">
        <f t="shared" si="5"/>
        <v>3000</v>
      </c>
    </row>
    <row r="22" spans="4:12" x14ac:dyDescent="0.25">
      <c r="D22">
        <v>0</v>
      </c>
      <c r="E22">
        <v>0</v>
      </c>
      <c r="F22">
        <v>0</v>
      </c>
      <c r="G22">
        <v>0</v>
      </c>
      <c r="H22">
        <f t="shared" si="1"/>
        <v>0</v>
      </c>
      <c r="I22">
        <f t="shared" si="2"/>
        <v>0</v>
      </c>
      <c r="J22">
        <f t="shared" si="3"/>
        <v>0</v>
      </c>
      <c r="K22">
        <f t="shared" si="4"/>
        <v>0</v>
      </c>
      <c r="L22">
        <f t="shared" si="5"/>
        <v>0</v>
      </c>
    </row>
    <row r="23" spans="4:12" x14ac:dyDescent="0.25">
      <c r="D23">
        <v>0</v>
      </c>
      <c r="E23">
        <v>0</v>
      </c>
      <c r="F23">
        <v>13398</v>
      </c>
      <c r="G23">
        <v>0</v>
      </c>
      <c r="H23">
        <f t="shared" si="1"/>
        <v>0</v>
      </c>
      <c r="I23">
        <f t="shared" si="2"/>
        <v>0</v>
      </c>
      <c r="J23">
        <f t="shared" si="3"/>
        <v>14000</v>
      </c>
      <c r="K23">
        <f t="shared" si="4"/>
        <v>0</v>
      </c>
      <c r="L23">
        <f t="shared" si="5"/>
        <v>0</v>
      </c>
    </row>
    <row r="24" spans="4:12" x14ac:dyDescent="0.25">
      <c r="D24">
        <v>10311.875000000002</v>
      </c>
      <c r="E24">
        <v>5135.454545454546</v>
      </c>
      <c r="F24">
        <v>865.2</v>
      </c>
      <c r="G24">
        <v>0</v>
      </c>
      <c r="H24">
        <f t="shared" si="1"/>
        <v>11000</v>
      </c>
      <c r="I24">
        <f t="shared" si="2"/>
        <v>6000</v>
      </c>
      <c r="J24">
        <f t="shared" si="3"/>
        <v>1000</v>
      </c>
      <c r="K24">
        <f t="shared" si="4"/>
        <v>0</v>
      </c>
      <c r="L24">
        <f t="shared" si="5"/>
        <v>11000</v>
      </c>
    </row>
    <row r="25" spans="4:12" x14ac:dyDescent="0.25">
      <c r="D25">
        <v>14660.625</v>
      </c>
      <c r="E25">
        <v>7385.0000000000009</v>
      </c>
      <c r="F25">
        <v>0</v>
      </c>
      <c r="G25">
        <v>0</v>
      </c>
      <c r="H25">
        <f t="shared" si="1"/>
        <v>15000</v>
      </c>
      <c r="I25">
        <f t="shared" si="2"/>
        <v>8000</v>
      </c>
      <c r="J25">
        <f t="shared" si="3"/>
        <v>0</v>
      </c>
      <c r="K25">
        <f t="shared" si="4"/>
        <v>0</v>
      </c>
      <c r="L25">
        <f t="shared" si="5"/>
        <v>15000</v>
      </c>
    </row>
    <row r="26" spans="4:12" x14ac:dyDescent="0.25">
      <c r="D26">
        <v>5762.4000000000005</v>
      </c>
      <c r="E26">
        <v>0</v>
      </c>
      <c r="F26">
        <v>0</v>
      </c>
      <c r="G26">
        <v>0</v>
      </c>
      <c r="H26">
        <f t="shared" si="1"/>
        <v>6000</v>
      </c>
      <c r="I26">
        <f t="shared" si="2"/>
        <v>0</v>
      </c>
      <c r="J26">
        <f t="shared" si="3"/>
        <v>0</v>
      </c>
      <c r="K26">
        <f t="shared" si="4"/>
        <v>0</v>
      </c>
      <c r="L26">
        <f t="shared" si="5"/>
        <v>6000</v>
      </c>
    </row>
    <row r="27" spans="4:12" x14ac:dyDescent="0.25">
      <c r="D27">
        <v>0</v>
      </c>
      <c r="E27">
        <v>2956.8</v>
      </c>
      <c r="F27">
        <v>0</v>
      </c>
      <c r="G27">
        <v>0</v>
      </c>
      <c r="H27">
        <f t="shared" si="1"/>
        <v>0</v>
      </c>
      <c r="I27">
        <f t="shared" si="2"/>
        <v>3000</v>
      </c>
      <c r="J27">
        <f t="shared" si="3"/>
        <v>0</v>
      </c>
      <c r="K27">
        <f t="shared" si="4"/>
        <v>0</v>
      </c>
      <c r="L27">
        <f t="shared" si="5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" sqref="C2:C13"/>
    </sheetView>
  </sheetViews>
  <sheetFormatPr defaultRowHeight="15" x14ac:dyDescent="0.25"/>
  <cols>
    <col min="1" max="1" width="6.7109375" bestFit="1" customWidth="1"/>
    <col min="2" max="2" width="25.5703125" bestFit="1" customWidth="1"/>
    <col min="3" max="3" width="15.140625" bestFit="1" customWidth="1"/>
    <col min="4" max="4" width="45.140625" customWidth="1"/>
    <col min="5" max="5" width="4.7109375" bestFit="1" customWidth="1"/>
    <col min="6" max="6" width="16.85546875" bestFit="1" customWidth="1"/>
    <col min="7" max="7" width="15.5703125" bestFit="1" customWidth="1"/>
  </cols>
  <sheetData>
    <row r="1" spans="1:7" ht="30.75" customHeight="1" x14ac:dyDescent="0.25">
      <c r="A1" t="s">
        <v>103</v>
      </c>
      <c r="B1" t="s">
        <v>104</v>
      </c>
      <c r="C1" t="s">
        <v>3</v>
      </c>
      <c r="D1" t="s">
        <v>2</v>
      </c>
      <c r="E1" t="s">
        <v>1</v>
      </c>
      <c r="F1" s="49" t="s">
        <v>105</v>
      </c>
      <c r="G1" t="s">
        <v>8</v>
      </c>
    </row>
    <row r="2" spans="1:7" x14ac:dyDescent="0.25">
      <c r="A2">
        <v>55</v>
      </c>
      <c r="B2" t="s">
        <v>73</v>
      </c>
      <c r="C2" t="s">
        <v>83</v>
      </c>
      <c r="D2" t="s">
        <v>84</v>
      </c>
      <c r="E2" t="s">
        <v>102</v>
      </c>
      <c r="F2">
        <v>1000</v>
      </c>
      <c r="G2">
        <v>25</v>
      </c>
    </row>
    <row r="3" spans="1:7" x14ac:dyDescent="0.25">
      <c r="A3">
        <v>56</v>
      </c>
      <c r="B3" t="s">
        <v>73</v>
      </c>
      <c r="C3" t="s">
        <v>85</v>
      </c>
      <c r="D3" t="s">
        <v>86</v>
      </c>
      <c r="E3" t="s">
        <v>102</v>
      </c>
      <c r="F3">
        <v>5000</v>
      </c>
      <c r="G3">
        <v>47</v>
      </c>
    </row>
    <row r="4" spans="1:7" x14ac:dyDescent="0.25">
      <c r="A4">
        <v>57</v>
      </c>
      <c r="B4" t="s">
        <v>73</v>
      </c>
      <c r="C4" t="s">
        <v>87</v>
      </c>
      <c r="D4" t="s">
        <v>74</v>
      </c>
      <c r="E4" t="s">
        <v>102</v>
      </c>
      <c r="F4">
        <v>10000</v>
      </c>
      <c r="G4">
        <v>20</v>
      </c>
    </row>
    <row r="5" spans="1:7" x14ac:dyDescent="0.25">
      <c r="A5">
        <v>58</v>
      </c>
      <c r="B5" t="s">
        <v>73</v>
      </c>
      <c r="C5" t="s">
        <v>88</v>
      </c>
      <c r="D5" t="s">
        <v>89</v>
      </c>
      <c r="E5" t="s">
        <v>102</v>
      </c>
      <c r="F5">
        <v>500</v>
      </c>
      <c r="G5">
        <v>3</v>
      </c>
    </row>
    <row r="6" spans="1:7" x14ac:dyDescent="0.25">
      <c r="A6">
        <v>59</v>
      </c>
      <c r="B6" t="s">
        <v>73</v>
      </c>
      <c r="C6" t="s">
        <v>90</v>
      </c>
      <c r="D6" t="s">
        <v>91</v>
      </c>
      <c r="E6" t="s">
        <v>102</v>
      </c>
      <c r="F6">
        <v>1000</v>
      </c>
      <c r="G6">
        <v>17</v>
      </c>
    </row>
    <row r="7" spans="1:7" x14ac:dyDescent="0.25">
      <c r="A7">
        <v>60</v>
      </c>
      <c r="B7" t="s">
        <v>73</v>
      </c>
      <c r="C7" t="s">
        <v>92</v>
      </c>
      <c r="D7" t="s">
        <v>93</v>
      </c>
      <c r="E7" t="s">
        <v>102</v>
      </c>
      <c r="F7">
        <v>2000</v>
      </c>
      <c r="G7">
        <v>14</v>
      </c>
    </row>
    <row r="9" spans="1:7" x14ac:dyDescent="0.25">
      <c r="A9">
        <v>66</v>
      </c>
      <c r="B9" t="s">
        <v>73</v>
      </c>
      <c r="C9" t="s">
        <v>94</v>
      </c>
      <c r="D9" t="s">
        <v>74</v>
      </c>
      <c r="E9" t="s">
        <v>102</v>
      </c>
      <c r="F9">
        <v>10000</v>
      </c>
      <c r="G9">
        <v>34</v>
      </c>
    </row>
    <row r="10" spans="1:7" x14ac:dyDescent="0.25">
      <c r="A10">
        <v>67</v>
      </c>
      <c r="B10" t="s">
        <v>73</v>
      </c>
      <c r="C10" t="s">
        <v>95</v>
      </c>
      <c r="D10" t="s">
        <v>96</v>
      </c>
      <c r="E10" t="s">
        <v>102</v>
      </c>
      <c r="F10">
        <v>15000</v>
      </c>
      <c r="G10">
        <v>77</v>
      </c>
    </row>
    <row r="11" spans="1:7" x14ac:dyDescent="0.25">
      <c r="A11">
        <v>68</v>
      </c>
      <c r="B11" t="s">
        <v>73</v>
      </c>
      <c r="C11" t="s">
        <v>97</v>
      </c>
      <c r="D11" t="s">
        <v>98</v>
      </c>
      <c r="E11" t="s">
        <v>102</v>
      </c>
      <c r="F11">
        <v>1000</v>
      </c>
      <c r="G11">
        <v>98</v>
      </c>
    </row>
    <row r="12" spans="1:7" x14ac:dyDescent="0.25">
      <c r="A12">
        <v>69</v>
      </c>
      <c r="B12" t="s">
        <v>73</v>
      </c>
      <c r="C12" t="s">
        <v>99</v>
      </c>
      <c r="D12" t="s">
        <v>100</v>
      </c>
      <c r="E12" t="s">
        <v>102</v>
      </c>
      <c r="F12">
        <v>500</v>
      </c>
      <c r="G12">
        <v>6</v>
      </c>
    </row>
    <row r="13" spans="1:7" x14ac:dyDescent="0.25">
      <c r="A13">
        <v>70</v>
      </c>
      <c r="B13" t="s">
        <v>73</v>
      </c>
      <c r="C13" t="s">
        <v>101</v>
      </c>
      <c r="D13" t="s">
        <v>93</v>
      </c>
      <c r="E13" t="s">
        <v>102</v>
      </c>
      <c r="F13">
        <v>500</v>
      </c>
      <c r="G13">
        <v>3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workbookViewId="0">
      <selection activeCell="N1" sqref="N1:O25"/>
    </sheetView>
  </sheetViews>
  <sheetFormatPr defaultRowHeight="15" x14ac:dyDescent="0.25"/>
  <cols>
    <col min="2" max="2" width="12.28515625" bestFit="1" customWidth="1"/>
    <col min="5" max="5" width="14" bestFit="1" customWidth="1"/>
    <col min="6" max="6" width="7.28515625" customWidth="1"/>
    <col min="11" max="11" width="14" bestFit="1" customWidth="1"/>
    <col min="14" max="14" width="20" bestFit="1" customWidth="1"/>
  </cols>
  <sheetData>
    <row r="1" spans="2:15" ht="15.75" thickBot="1" x14ac:dyDescent="0.3">
      <c r="B1" s="50" t="s">
        <v>106</v>
      </c>
      <c r="C1" s="51" t="s">
        <v>107</v>
      </c>
      <c r="E1" s="56" t="s">
        <v>106</v>
      </c>
      <c r="F1" s="57" t="s">
        <v>107</v>
      </c>
      <c r="H1" s="62" t="s">
        <v>106</v>
      </c>
      <c r="I1" s="63" t="s">
        <v>107</v>
      </c>
      <c r="K1" t="s">
        <v>139</v>
      </c>
      <c r="L1" t="s">
        <v>140</v>
      </c>
      <c r="N1" s="47" t="s">
        <v>106</v>
      </c>
      <c r="O1" s="47" t="s">
        <v>107</v>
      </c>
    </row>
    <row r="2" spans="2:15" ht="15.75" thickBot="1" x14ac:dyDescent="0.3">
      <c r="B2" s="52" t="s">
        <v>108</v>
      </c>
      <c r="C2" s="53">
        <v>13</v>
      </c>
      <c r="E2" s="58" t="s">
        <v>110</v>
      </c>
      <c r="F2" s="59">
        <v>20</v>
      </c>
      <c r="H2" s="64" t="s">
        <v>110</v>
      </c>
      <c r="I2" s="65">
        <v>34</v>
      </c>
      <c r="K2" s="52" t="s">
        <v>108</v>
      </c>
      <c r="L2" s="53">
        <v>13</v>
      </c>
      <c r="N2" s="47" t="s">
        <v>124</v>
      </c>
      <c r="O2" s="47">
        <v>17</v>
      </c>
    </row>
    <row r="3" spans="2:15" ht="15.75" thickBot="1" x14ac:dyDescent="0.3">
      <c r="B3" s="52" t="s">
        <v>109</v>
      </c>
      <c r="C3" s="53">
        <v>18</v>
      </c>
      <c r="E3" s="58" t="s">
        <v>119</v>
      </c>
      <c r="F3" s="59">
        <v>3</v>
      </c>
      <c r="H3" s="64" t="s">
        <v>137</v>
      </c>
      <c r="I3" s="65">
        <v>46</v>
      </c>
      <c r="K3" s="52" t="s">
        <v>109</v>
      </c>
      <c r="L3" s="53">
        <v>18</v>
      </c>
      <c r="N3" s="47" t="s">
        <v>108</v>
      </c>
      <c r="O3" s="47">
        <v>65</v>
      </c>
    </row>
    <row r="4" spans="2:15" ht="15.75" thickBot="1" x14ac:dyDescent="0.3">
      <c r="B4" s="52" t="s">
        <v>110</v>
      </c>
      <c r="C4" s="53">
        <v>15</v>
      </c>
      <c r="E4" s="58" t="s">
        <v>120</v>
      </c>
      <c r="F4" s="59">
        <v>1</v>
      </c>
      <c r="H4" s="64" t="s">
        <v>120</v>
      </c>
      <c r="I4" s="65">
        <v>9</v>
      </c>
      <c r="K4" s="52" t="s">
        <v>110</v>
      </c>
      <c r="L4" s="53">
        <v>15</v>
      </c>
      <c r="N4" s="47" t="s">
        <v>137</v>
      </c>
      <c r="O4" s="47">
        <v>46</v>
      </c>
    </row>
    <row r="5" spans="2:15" ht="15.75" thickBot="1" x14ac:dyDescent="0.3">
      <c r="B5" s="52" t="s">
        <v>111</v>
      </c>
      <c r="C5" s="53">
        <v>51</v>
      </c>
      <c r="E5" s="58" t="s">
        <v>121</v>
      </c>
      <c r="F5" s="59">
        <v>16</v>
      </c>
      <c r="H5" s="64" t="s">
        <v>112</v>
      </c>
      <c r="I5" s="65">
        <v>6</v>
      </c>
      <c r="K5" s="52" t="s">
        <v>111</v>
      </c>
      <c r="L5" s="53">
        <v>51</v>
      </c>
      <c r="N5" s="47" t="s">
        <v>109</v>
      </c>
      <c r="O5" s="47">
        <v>21</v>
      </c>
    </row>
    <row r="6" spans="2:15" ht="15.75" thickBot="1" x14ac:dyDescent="0.3">
      <c r="B6" s="52" t="s">
        <v>112</v>
      </c>
      <c r="C6" s="53">
        <v>4</v>
      </c>
      <c r="E6" s="58" t="s">
        <v>112</v>
      </c>
      <c r="F6" s="59">
        <v>17</v>
      </c>
      <c r="H6" s="66" t="s">
        <v>117</v>
      </c>
      <c r="I6" s="65">
        <v>22</v>
      </c>
      <c r="K6" s="52" t="s">
        <v>112</v>
      </c>
      <c r="L6" s="53">
        <v>4</v>
      </c>
      <c r="N6" s="47" t="s">
        <v>127</v>
      </c>
      <c r="O6" s="47">
        <v>8</v>
      </c>
    </row>
    <row r="7" spans="2:15" ht="15.75" thickBot="1" x14ac:dyDescent="0.3">
      <c r="B7" s="52" t="s">
        <v>113</v>
      </c>
      <c r="C7" s="53">
        <v>10</v>
      </c>
      <c r="E7" s="60" t="s">
        <v>117</v>
      </c>
      <c r="F7" s="59">
        <v>3</v>
      </c>
      <c r="H7" s="66" t="s">
        <v>122</v>
      </c>
      <c r="I7" s="65">
        <v>43</v>
      </c>
      <c r="K7" s="52" t="s">
        <v>113</v>
      </c>
      <c r="L7" s="53">
        <v>10</v>
      </c>
      <c r="N7" s="47" t="s">
        <v>128</v>
      </c>
      <c r="O7" s="47">
        <v>3</v>
      </c>
    </row>
    <row r="8" spans="2:15" ht="15.75" thickBot="1" x14ac:dyDescent="0.3">
      <c r="B8" s="52" t="s">
        <v>114</v>
      </c>
      <c r="C8" s="53">
        <v>4</v>
      </c>
      <c r="E8" s="60" t="s">
        <v>122</v>
      </c>
      <c r="F8" s="59">
        <v>9</v>
      </c>
      <c r="H8" s="66" t="s">
        <v>138</v>
      </c>
      <c r="I8" s="65">
        <v>55</v>
      </c>
      <c r="K8" s="52" t="s">
        <v>114</v>
      </c>
      <c r="L8" s="53">
        <v>4</v>
      </c>
      <c r="N8" s="47" t="s">
        <v>110</v>
      </c>
      <c r="O8" s="47">
        <v>69</v>
      </c>
    </row>
    <row r="9" spans="2:15" ht="15.75" thickBot="1" x14ac:dyDescent="0.3">
      <c r="B9" s="52" t="s">
        <v>115</v>
      </c>
      <c r="C9" s="53">
        <v>4</v>
      </c>
      <c r="E9" s="60" t="s">
        <v>123</v>
      </c>
      <c r="F9" s="59">
        <v>13</v>
      </c>
      <c r="H9" s="66" t="s">
        <v>124</v>
      </c>
      <c r="I9" s="65">
        <v>3</v>
      </c>
      <c r="K9" s="52" t="s">
        <v>115</v>
      </c>
      <c r="L9" s="53">
        <v>4</v>
      </c>
      <c r="N9" s="47" t="s">
        <v>135</v>
      </c>
      <c r="O9" s="47">
        <v>1</v>
      </c>
    </row>
    <row r="10" spans="2:15" ht="15.75" thickBot="1" x14ac:dyDescent="0.3">
      <c r="B10" s="52" t="s">
        <v>116</v>
      </c>
      <c r="C10" s="53">
        <v>5</v>
      </c>
      <c r="E10" s="61" t="s">
        <v>124</v>
      </c>
      <c r="F10" s="59">
        <v>14</v>
      </c>
      <c r="K10" s="52" t="s">
        <v>116</v>
      </c>
      <c r="L10" s="53">
        <v>5</v>
      </c>
      <c r="N10" s="47" t="s">
        <v>111</v>
      </c>
      <c r="O10" s="47">
        <v>51</v>
      </c>
    </row>
    <row r="11" spans="2:15" ht="15.75" thickBot="1" x14ac:dyDescent="0.3">
      <c r="B11" s="52" t="s">
        <v>117</v>
      </c>
      <c r="C11" s="53">
        <v>3</v>
      </c>
      <c r="E11" s="61" t="s">
        <v>125</v>
      </c>
      <c r="F11" s="59">
        <v>1</v>
      </c>
      <c r="K11" s="52" t="s">
        <v>117</v>
      </c>
      <c r="L11" s="53">
        <v>3</v>
      </c>
      <c r="N11" s="47" t="s">
        <v>134</v>
      </c>
      <c r="O11" s="47">
        <v>1</v>
      </c>
    </row>
    <row r="12" spans="2:15" ht="15.75" thickBot="1" x14ac:dyDescent="0.3">
      <c r="B12" s="54" t="s">
        <v>118</v>
      </c>
      <c r="C12" s="55">
        <v>127</v>
      </c>
      <c r="E12" s="58" t="s">
        <v>126</v>
      </c>
      <c r="F12" s="59">
        <v>2</v>
      </c>
      <c r="K12" s="58" t="s">
        <v>110</v>
      </c>
      <c r="L12" s="59">
        <v>20</v>
      </c>
      <c r="N12" s="47" t="s">
        <v>131</v>
      </c>
      <c r="O12" s="47">
        <v>2</v>
      </c>
    </row>
    <row r="13" spans="2:15" ht="15.75" thickBot="1" x14ac:dyDescent="0.3">
      <c r="E13" s="58" t="s">
        <v>127</v>
      </c>
      <c r="F13" s="59">
        <v>8</v>
      </c>
      <c r="K13" s="58" t="s">
        <v>119</v>
      </c>
      <c r="L13" s="59">
        <v>3</v>
      </c>
      <c r="N13" s="47" t="s">
        <v>133</v>
      </c>
      <c r="O13" s="47">
        <v>1</v>
      </c>
    </row>
    <row r="14" spans="2:15" ht="15.75" thickBot="1" x14ac:dyDescent="0.3">
      <c r="E14" s="58" t="s">
        <v>128</v>
      </c>
      <c r="F14" s="59">
        <v>3</v>
      </c>
      <c r="K14" s="58" t="s">
        <v>120</v>
      </c>
      <c r="L14" s="59">
        <v>1</v>
      </c>
      <c r="N14" s="47" t="s">
        <v>112</v>
      </c>
      <c r="O14" s="47">
        <v>27</v>
      </c>
    </row>
    <row r="15" spans="2:15" ht="15.75" thickBot="1" x14ac:dyDescent="0.3">
      <c r="E15" s="58" t="s">
        <v>129</v>
      </c>
      <c r="F15" s="59">
        <v>1</v>
      </c>
      <c r="K15" s="58" t="s">
        <v>121</v>
      </c>
      <c r="L15" s="59">
        <v>16</v>
      </c>
      <c r="N15" s="47" t="s">
        <v>132</v>
      </c>
      <c r="O15" s="47">
        <v>1</v>
      </c>
    </row>
    <row r="16" spans="2:15" ht="15.75" thickBot="1" x14ac:dyDescent="0.3">
      <c r="C16">
        <f>218+127+126</f>
        <v>471</v>
      </c>
      <c r="E16" s="58" t="s">
        <v>130</v>
      </c>
      <c r="F16" s="59">
        <v>9</v>
      </c>
      <c r="K16" s="58" t="s">
        <v>112</v>
      </c>
      <c r="L16" s="59">
        <v>17</v>
      </c>
      <c r="N16" s="47" t="s">
        <v>113</v>
      </c>
      <c r="O16" s="47">
        <v>12</v>
      </c>
    </row>
    <row r="17" spans="5:15" ht="15.75" thickBot="1" x14ac:dyDescent="0.3">
      <c r="E17" s="58" t="s">
        <v>131</v>
      </c>
      <c r="F17" s="59">
        <v>2</v>
      </c>
      <c r="K17" s="60" t="s">
        <v>117</v>
      </c>
      <c r="L17" s="59">
        <v>3</v>
      </c>
      <c r="N17" s="47" t="s">
        <v>138</v>
      </c>
      <c r="O17" s="47">
        <v>55</v>
      </c>
    </row>
    <row r="18" spans="5:15" ht="15.75" thickBot="1" x14ac:dyDescent="0.3">
      <c r="E18" s="58" t="s">
        <v>132</v>
      </c>
      <c r="F18" s="59">
        <v>1</v>
      </c>
      <c r="K18" s="60" t="s">
        <v>122</v>
      </c>
      <c r="L18" s="59">
        <v>9</v>
      </c>
      <c r="N18" s="47" t="s">
        <v>114</v>
      </c>
      <c r="O18" s="47">
        <v>17</v>
      </c>
    </row>
    <row r="19" spans="5:15" ht="15.75" thickBot="1" x14ac:dyDescent="0.3">
      <c r="E19" s="58" t="s">
        <v>133</v>
      </c>
      <c r="F19" s="59">
        <v>1</v>
      </c>
      <c r="K19" s="61" t="s">
        <v>123</v>
      </c>
      <c r="L19" s="59">
        <v>13</v>
      </c>
      <c r="N19" s="47" t="s">
        <v>115</v>
      </c>
      <c r="O19" s="47">
        <v>4</v>
      </c>
    </row>
    <row r="20" spans="5:15" ht="15.75" thickBot="1" x14ac:dyDescent="0.3">
      <c r="E20" s="58" t="s">
        <v>134</v>
      </c>
      <c r="F20" s="59">
        <v>1</v>
      </c>
      <c r="K20" s="61" t="s">
        <v>124</v>
      </c>
      <c r="L20" s="59">
        <v>14</v>
      </c>
      <c r="N20" s="47" t="s">
        <v>116</v>
      </c>
      <c r="O20" s="47">
        <v>21</v>
      </c>
    </row>
    <row r="21" spans="5:15" ht="15.75" thickBot="1" x14ac:dyDescent="0.3">
      <c r="E21" s="58" t="s">
        <v>135</v>
      </c>
      <c r="F21" s="59">
        <v>1</v>
      </c>
      <c r="K21" s="61" t="s">
        <v>125</v>
      </c>
      <c r="L21" s="59">
        <v>1</v>
      </c>
      <c r="N21" s="47" t="s">
        <v>125</v>
      </c>
      <c r="O21" s="47">
        <v>1</v>
      </c>
    </row>
    <row r="22" spans="5:15" ht="15.75" thickBot="1" x14ac:dyDescent="0.3">
      <c r="E22" s="58" t="s">
        <v>136</v>
      </c>
      <c r="F22" s="59">
        <v>126</v>
      </c>
      <c r="K22" s="58" t="s">
        <v>126</v>
      </c>
      <c r="L22" s="59">
        <v>2</v>
      </c>
      <c r="N22" s="47" t="s">
        <v>130</v>
      </c>
      <c r="O22" s="47">
        <v>9</v>
      </c>
    </row>
    <row r="23" spans="5:15" ht="15.75" thickBot="1" x14ac:dyDescent="0.3">
      <c r="K23" s="58" t="s">
        <v>127</v>
      </c>
      <c r="L23" s="59">
        <v>8</v>
      </c>
      <c r="N23" s="47" t="s">
        <v>117</v>
      </c>
      <c r="O23" s="47">
        <v>28</v>
      </c>
    </row>
    <row r="24" spans="5:15" ht="15.75" thickBot="1" x14ac:dyDescent="0.3">
      <c r="K24" s="58" t="s">
        <v>128</v>
      </c>
      <c r="L24" s="59">
        <v>3</v>
      </c>
      <c r="N24" s="47" t="s">
        <v>129</v>
      </c>
      <c r="O24" s="47">
        <v>1</v>
      </c>
    </row>
    <row r="25" spans="5:15" ht="15.75" thickBot="1" x14ac:dyDescent="0.3">
      <c r="K25" s="58" t="s">
        <v>129</v>
      </c>
      <c r="L25" s="59">
        <v>1</v>
      </c>
      <c r="N25" s="47" t="s">
        <v>120</v>
      </c>
      <c r="O25" s="47">
        <v>10</v>
      </c>
    </row>
    <row r="26" spans="5:15" ht="15.75" thickBot="1" x14ac:dyDescent="0.3">
      <c r="K26" s="58" t="s">
        <v>130</v>
      </c>
      <c r="L26" s="59">
        <v>9</v>
      </c>
    </row>
    <row r="27" spans="5:15" ht="15.75" thickBot="1" x14ac:dyDescent="0.3">
      <c r="K27" s="58" t="s">
        <v>131</v>
      </c>
      <c r="L27" s="59">
        <v>2</v>
      </c>
    </row>
    <row r="28" spans="5:15" ht="15.75" thickBot="1" x14ac:dyDescent="0.3">
      <c r="K28" s="58" t="s">
        <v>132</v>
      </c>
      <c r="L28" s="59">
        <v>1</v>
      </c>
    </row>
    <row r="29" spans="5:15" ht="15.75" thickBot="1" x14ac:dyDescent="0.3">
      <c r="K29" s="58" t="s">
        <v>133</v>
      </c>
      <c r="L29" s="59">
        <v>1</v>
      </c>
    </row>
    <row r="30" spans="5:15" ht="15.75" thickBot="1" x14ac:dyDescent="0.3">
      <c r="K30" s="58" t="s">
        <v>134</v>
      </c>
      <c r="L30" s="59">
        <v>1</v>
      </c>
    </row>
    <row r="31" spans="5:15" ht="15.75" thickBot="1" x14ac:dyDescent="0.3">
      <c r="K31" s="58" t="s">
        <v>135</v>
      </c>
      <c r="L31" s="59">
        <v>1</v>
      </c>
    </row>
    <row r="32" spans="5:15" ht="15.75" thickBot="1" x14ac:dyDescent="0.3">
      <c r="K32" s="64" t="s">
        <v>110</v>
      </c>
      <c r="L32" s="65">
        <v>34</v>
      </c>
    </row>
    <row r="33" spans="11:12" ht="15.75" thickBot="1" x14ac:dyDescent="0.3">
      <c r="K33" s="64" t="s">
        <v>137</v>
      </c>
      <c r="L33" s="65">
        <v>46</v>
      </c>
    </row>
    <row r="34" spans="11:12" ht="15.75" thickBot="1" x14ac:dyDescent="0.3">
      <c r="K34" s="64" t="s">
        <v>120</v>
      </c>
      <c r="L34" s="65">
        <v>9</v>
      </c>
    </row>
    <row r="35" spans="11:12" ht="15.75" thickBot="1" x14ac:dyDescent="0.3">
      <c r="K35" s="64" t="s">
        <v>112</v>
      </c>
      <c r="L35" s="65">
        <v>6</v>
      </c>
    </row>
    <row r="36" spans="11:12" ht="15.75" thickBot="1" x14ac:dyDescent="0.3">
      <c r="K36" s="66" t="s">
        <v>117</v>
      </c>
      <c r="L36" s="65">
        <v>22</v>
      </c>
    </row>
    <row r="37" spans="11:12" ht="15.75" thickBot="1" x14ac:dyDescent="0.3">
      <c r="K37" s="66" t="s">
        <v>122</v>
      </c>
      <c r="L37" s="65">
        <v>43</v>
      </c>
    </row>
    <row r="38" spans="11:12" ht="23.25" thickBot="1" x14ac:dyDescent="0.3">
      <c r="K38" s="67" t="s">
        <v>138</v>
      </c>
      <c r="L38" s="65">
        <v>55</v>
      </c>
    </row>
    <row r="39" spans="11:12" ht="15.75" thickBot="1" x14ac:dyDescent="0.3">
      <c r="K39" s="67" t="s">
        <v>124</v>
      </c>
      <c r="L39" s="65">
        <v>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6"/>
  <sheetViews>
    <sheetView zoomScale="85" zoomScaleNormal="85" workbookViewId="0">
      <selection activeCell="H25" sqref="H25"/>
    </sheetView>
  </sheetViews>
  <sheetFormatPr defaultRowHeight="15" x14ac:dyDescent="0.25"/>
  <cols>
    <col min="4" max="4" width="20" bestFit="1" customWidth="1"/>
    <col min="9" max="9" width="9.28515625" bestFit="1" customWidth="1"/>
    <col min="10" max="10" width="9.28515625" customWidth="1"/>
    <col min="11" max="11" width="45.7109375" bestFit="1" customWidth="1"/>
    <col min="12" max="12" width="16.140625" bestFit="1" customWidth="1"/>
    <col min="13" max="13" width="77.85546875" bestFit="1" customWidth="1"/>
    <col min="14" max="14" width="13.28515625" customWidth="1"/>
    <col min="15" max="15" width="9.140625" style="48"/>
    <col min="16" max="16" width="31.28515625" bestFit="1" customWidth="1"/>
    <col min="19" max="19" width="123.5703125" bestFit="1" customWidth="1"/>
  </cols>
  <sheetData>
    <row r="2" spans="4:20" x14ac:dyDescent="0.25">
      <c r="D2" s="47" t="s">
        <v>106</v>
      </c>
      <c r="E2" s="47" t="s">
        <v>107</v>
      </c>
      <c r="F2" s="74"/>
      <c r="G2" s="74"/>
      <c r="K2" s="72" t="s">
        <v>142</v>
      </c>
      <c r="L2" s="72" t="s">
        <v>143</v>
      </c>
      <c r="M2" s="72" t="s">
        <v>2</v>
      </c>
      <c r="N2" s="72" t="s">
        <v>141</v>
      </c>
      <c r="O2" s="72" t="s">
        <v>107</v>
      </c>
    </row>
    <row r="3" spans="4:20" x14ac:dyDescent="0.25">
      <c r="D3" s="68" t="s">
        <v>124</v>
      </c>
      <c r="E3" s="47">
        <v>17</v>
      </c>
      <c r="F3" s="75" t="s">
        <v>174</v>
      </c>
      <c r="G3" t="s">
        <v>173</v>
      </c>
      <c r="I3" t="s">
        <v>180</v>
      </c>
      <c r="J3" t="s">
        <v>175</v>
      </c>
      <c r="K3" s="69" t="s">
        <v>135</v>
      </c>
      <c r="L3" s="47" t="s">
        <v>182</v>
      </c>
      <c r="M3" s="47" t="s">
        <v>154</v>
      </c>
      <c r="N3" s="73" t="s">
        <v>149</v>
      </c>
      <c r="O3" s="71">
        <v>1</v>
      </c>
      <c r="P3" t="s">
        <v>150</v>
      </c>
      <c r="Q3" t="s">
        <v>151</v>
      </c>
      <c r="R3" t="s">
        <v>152</v>
      </c>
      <c r="S3" t="s">
        <v>84</v>
      </c>
      <c r="T3">
        <v>1000</v>
      </c>
    </row>
    <row r="4" spans="4:20" x14ac:dyDescent="0.25">
      <c r="D4" s="68" t="s">
        <v>108</v>
      </c>
      <c r="E4" s="47">
        <v>65</v>
      </c>
      <c r="F4" s="75" t="s">
        <v>175</v>
      </c>
      <c r="G4" s="74" t="s">
        <v>173</v>
      </c>
      <c r="I4" t="s">
        <v>180</v>
      </c>
      <c r="J4" t="s">
        <v>175</v>
      </c>
      <c r="K4" s="69" t="s">
        <v>111</v>
      </c>
      <c r="L4" s="47" t="s">
        <v>183</v>
      </c>
      <c r="M4" s="47" t="s">
        <v>155</v>
      </c>
      <c r="N4" s="73" t="s">
        <v>149</v>
      </c>
      <c r="O4" s="71">
        <v>51</v>
      </c>
      <c r="P4" t="s">
        <v>150</v>
      </c>
      <c r="Q4" t="s">
        <v>151</v>
      </c>
      <c r="R4" t="s">
        <v>152</v>
      </c>
      <c r="S4" t="s">
        <v>86</v>
      </c>
      <c r="T4">
        <v>5000</v>
      </c>
    </row>
    <row r="5" spans="4:20" x14ac:dyDescent="0.25">
      <c r="D5" s="68" t="s">
        <v>137</v>
      </c>
      <c r="E5" s="47">
        <v>46</v>
      </c>
      <c r="F5" s="75" t="s">
        <v>175</v>
      </c>
      <c r="G5" s="74" t="s">
        <v>173</v>
      </c>
      <c r="I5" t="s">
        <v>180</v>
      </c>
      <c r="J5" t="s">
        <v>175</v>
      </c>
      <c r="K5" s="69" t="s">
        <v>134</v>
      </c>
      <c r="L5" s="47" t="s">
        <v>182</v>
      </c>
      <c r="M5" s="47" t="s">
        <v>156</v>
      </c>
      <c r="N5" s="73" t="s">
        <v>149</v>
      </c>
      <c r="O5" s="71">
        <v>1</v>
      </c>
      <c r="P5" t="s">
        <v>150</v>
      </c>
      <c r="Q5" t="s">
        <v>151</v>
      </c>
      <c r="R5" t="s">
        <v>152</v>
      </c>
      <c r="S5" t="s">
        <v>74</v>
      </c>
      <c r="T5">
        <v>10000</v>
      </c>
    </row>
    <row r="6" spans="4:20" x14ac:dyDescent="0.25">
      <c r="D6" s="68" t="s">
        <v>109</v>
      </c>
      <c r="E6" s="47">
        <v>21</v>
      </c>
      <c r="F6" s="75" t="s">
        <v>175</v>
      </c>
      <c r="G6" s="74" t="s">
        <v>173</v>
      </c>
      <c r="I6" t="s">
        <v>180</v>
      </c>
      <c r="J6" t="s">
        <v>175</v>
      </c>
      <c r="K6" s="69" t="s">
        <v>131</v>
      </c>
      <c r="L6" s="47" t="s">
        <v>184</v>
      </c>
      <c r="M6" s="47" t="s">
        <v>157</v>
      </c>
      <c r="N6" s="73" t="s">
        <v>149</v>
      </c>
      <c r="O6" s="71">
        <v>2</v>
      </c>
      <c r="P6" t="s">
        <v>150</v>
      </c>
      <c r="Q6" t="s">
        <v>151</v>
      </c>
      <c r="R6" t="s">
        <v>152</v>
      </c>
      <c r="S6" t="s">
        <v>89</v>
      </c>
      <c r="T6">
        <v>500</v>
      </c>
    </row>
    <row r="7" spans="4:20" x14ac:dyDescent="0.25">
      <c r="D7" s="68" t="s">
        <v>127</v>
      </c>
      <c r="E7" s="47">
        <v>8</v>
      </c>
      <c r="F7" s="75" t="s">
        <v>176</v>
      </c>
      <c r="G7" s="74" t="s">
        <v>173</v>
      </c>
      <c r="I7" t="s">
        <v>180</v>
      </c>
      <c r="J7" t="s">
        <v>176</v>
      </c>
      <c r="K7" s="69" t="s">
        <v>133</v>
      </c>
      <c r="L7" s="47" t="s">
        <v>185</v>
      </c>
      <c r="M7" s="47" t="s">
        <v>158</v>
      </c>
      <c r="N7" s="73" t="s">
        <v>149</v>
      </c>
      <c r="O7" s="71">
        <v>1</v>
      </c>
      <c r="P7" t="s">
        <v>150</v>
      </c>
      <c r="Q7" t="s">
        <v>151</v>
      </c>
      <c r="R7" t="s">
        <v>152</v>
      </c>
      <c r="S7" t="s">
        <v>91</v>
      </c>
      <c r="T7">
        <v>1000</v>
      </c>
    </row>
    <row r="8" spans="4:20" x14ac:dyDescent="0.25">
      <c r="D8" s="68" t="s">
        <v>128</v>
      </c>
      <c r="E8" s="47">
        <v>3</v>
      </c>
      <c r="F8" s="75" t="s">
        <v>177</v>
      </c>
      <c r="G8" s="74" t="s">
        <v>173</v>
      </c>
      <c r="I8" t="s">
        <v>180</v>
      </c>
      <c r="J8" t="s">
        <v>175</v>
      </c>
      <c r="K8" s="69" t="s">
        <v>132</v>
      </c>
      <c r="L8" s="47" t="s">
        <v>182</v>
      </c>
      <c r="M8" s="47" t="s">
        <v>159</v>
      </c>
      <c r="N8" s="73" t="s">
        <v>149</v>
      </c>
      <c r="O8" s="71">
        <v>1</v>
      </c>
      <c r="P8" t="s">
        <v>150</v>
      </c>
      <c r="Q8" t="s">
        <v>151</v>
      </c>
      <c r="R8" t="s">
        <v>152</v>
      </c>
      <c r="S8" t="s">
        <v>93</v>
      </c>
      <c r="T8">
        <v>2000</v>
      </c>
    </row>
    <row r="9" spans="4:20" x14ac:dyDescent="0.25">
      <c r="D9" s="68" t="s">
        <v>110</v>
      </c>
      <c r="E9" s="47">
        <v>69</v>
      </c>
      <c r="F9" s="75" t="s">
        <v>178</v>
      </c>
      <c r="G9" s="74" t="s">
        <v>173</v>
      </c>
      <c r="I9" t="s">
        <v>180</v>
      </c>
      <c r="J9" t="s">
        <v>175</v>
      </c>
      <c r="K9" s="69" t="s">
        <v>153</v>
      </c>
      <c r="L9" s="47" t="s">
        <v>186</v>
      </c>
      <c r="M9" s="47" t="s">
        <v>160</v>
      </c>
      <c r="N9" s="73" t="s">
        <v>149</v>
      </c>
      <c r="O9" s="71">
        <v>12</v>
      </c>
      <c r="P9" t="s">
        <v>150</v>
      </c>
      <c r="Q9" t="s">
        <v>151</v>
      </c>
      <c r="R9" t="s">
        <v>152</v>
      </c>
      <c r="S9" t="s">
        <v>74</v>
      </c>
      <c r="T9">
        <v>10000</v>
      </c>
    </row>
    <row r="10" spans="4:20" x14ac:dyDescent="0.25">
      <c r="D10" s="47" t="s">
        <v>135</v>
      </c>
      <c r="E10" s="47">
        <v>1</v>
      </c>
      <c r="F10" s="74" t="s">
        <v>175</v>
      </c>
      <c r="G10" s="74" t="s">
        <v>173</v>
      </c>
      <c r="I10" t="s">
        <v>180</v>
      </c>
      <c r="J10" t="s">
        <v>175</v>
      </c>
      <c r="K10" s="69" t="s">
        <v>115</v>
      </c>
      <c r="L10" s="47" t="s">
        <v>187</v>
      </c>
      <c r="M10" s="47" t="s">
        <v>161</v>
      </c>
      <c r="N10" s="73" t="s">
        <v>149</v>
      </c>
      <c r="O10" s="71">
        <v>4</v>
      </c>
      <c r="P10" t="s">
        <v>150</v>
      </c>
      <c r="Q10" t="s">
        <v>151</v>
      </c>
      <c r="R10" t="s">
        <v>152</v>
      </c>
      <c r="S10" t="s">
        <v>96</v>
      </c>
      <c r="T10">
        <v>15000</v>
      </c>
    </row>
    <row r="11" spans="4:20" x14ac:dyDescent="0.25">
      <c r="D11" s="47" t="s">
        <v>111</v>
      </c>
      <c r="E11" s="47">
        <v>51</v>
      </c>
      <c r="F11" s="74" t="s">
        <v>175</v>
      </c>
      <c r="G11" s="74" t="s">
        <v>173</v>
      </c>
      <c r="I11" t="s">
        <v>180</v>
      </c>
      <c r="J11" t="s">
        <v>175</v>
      </c>
      <c r="K11" s="69" t="s">
        <v>125</v>
      </c>
      <c r="L11" s="47" t="s">
        <v>182</v>
      </c>
      <c r="M11" s="47" t="s">
        <v>162</v>
      </c>
      <c r="N11" s="73" t="s">
        <v>149</v>
      </c>
      <c r="O11" s="71">
        <v>1</v>
      </c>
      <c r="P11" t="s">
        <v>150</v>
      </c>
      <c r="Q11" t="s">
        <v>151</v>
      </c>
      <c r="R11" t="s">
        <v>152</v>
      </c>
      <c r="S11" t="s">
        <v>98</v>
      </c>
      <c r="T11">
        <v>1000</v>
      </c>
    </row>
    <row r="12" spans="4:20" x14ac:dyDescent="0.25">
      <c r="D12" s="47" t="s">
        <v>134</v>
      </c>
      <c r="E12" s="47">
        <v>1</v>
      </c>
      <c r="F12" s="74" t="s">
        <v>175</v>
      </c>
      <c r="G12" s="74" t="s">
        <v>173</v>
      </c>
      <c r="I12" t="s">
        <v>180</v>
      </c>
      <c r="J12" t="s">
        <v>175</v>
      </c>
      <c r="K12" s="69" t="s">
        <v>130</v>
      </c>
      <c r="L12" s="47" t="s">
        <v>188</v>
      </c>
      <c r="M12" s="47" t="s">
        <v>163</v>
      </c>
      <c r="N12" s="73" t="s">
        <v>149</v>
      </c>
      <c r="O12" s="71">
        <v>9</v>
      </c>
      <c r="P12" t="s">
        <v>150</v>
      </c>
      <c r="Q12" t="s">
        <v>151</v>
      </c>
      <c r="R12" t="s">
        <v>152</v>
      </c>
      <c r="S12" t="s">
        <v>100</v>
      </c>
      <c r="T12">
        <v>500</v>
      </c>
    </row>
    <row r="13" spans="4:20" x14ac:dyDescent="0.25">
      <c r="D13" s="47" t="s">
        <v>131</v>
      </c>
      <c r="E13" s="47">
        <v>2</v>
      </c>
      <c r="F13" s="74" t="s">
        <v>175</v>
      </c>
      <c r="G13" s="74" t="s">
        <v>173</v>
      </c>
      <c r="I13" t="s">
        <v>180</v>
      </c>
      <c r="J13" t="s">
        <v>175</v>
      </c>
      <c r="K13" s="69" t="s">
        <v>129</v>
      </c>
      <c r="L13" s="47" t="s">
        <v>182</v>
      </c>
      <c r="M13" s="47" t="s">
        <v>164</v>
      </c>
      <c r="N13" s="73" t="s">
        <v>149</v>
      </c>
      <c r="O13" s="71">
        <v>1</v>
      </c>
      <c r="P13" t="s">
        <v>150</v>
      </c>
      <c r="Q13" t="s">
        <v>151</v>
      </c>
      <c r="R13" t="s">
        <v>152</v>
      </c>
      <c r="S13" t="s">
        <v>93</v>
      </c>
      <c r="T13">
        <v>500</v>
      </c>
    </row>
    <row r="14" spans="4:20" x14ac:dyDescent="0.25">
      <c r="D14" s="47" t="s">
        <v>133</v>
      </c>
      <c r="E14" s="47">
        <v>1</v>
      </c>
      <c r="F14" s="74" t="s">
        <v>176</v>
      </c>
      <c r="G14" s="74" t="s">
        <v>173</v>
      </c>
      <c r="I14" t="s">
        <v>180</v>
      </c>
      <c r="J14" t="s">
        <v>175</v>
      </c>
      <c r="K14" s="47" t="s">
        <v>144</v>
      </c>
      <c r="L14" s="47" t="s">
        <v>189</v>
      </c>
      <c r="M14" s="47" t="s">
        <v>165</v>
      </c>
      <c r="N14" s="73" t="s">
        <v>149</v>
      </c>
      <c r="O14" s="70">
        <v>105</v>
      </c>
      <c r="P14" t="s">
        <v>150</v>
      </c>
      <c r="Q14" t="s">
        <v>151</v>
      </c>
      <c r="R14" t="s">
        <v>152</v>
      </c>
    </row>
    <row r="15" spans="4:20" x14ac:dyDescent="0.25">
      <c r="D15" s="68" t="s">
        <v>112</v>
      </c>
      <c r="E15" s="47">
        <v>27</v>
      </c>
      <c r="F15" s="75" t="s">
        <v>179</v>
      </c>
      <c r="G15" s="74" t="s">
        <v>173</v>
      </c>
      <c r="I15" t="s">
        <v>180</v>
      </c>
      <c r="J15" t="s">
        <v>178</v>
      </c>
      <c r="K15" s="47" t="s">
        <v>110</v>
      </c>
      <c r="L15" s="47" t="s">
        <v>190</v>
      </c>
      <c r="M15" s="47" t="s">
        <v>74</v>
      </c>
      <c r="N15" s="73" t="s">
        <v>149</v>
      </c>
      <c r="O15" s="70">
        <v>69</v>
      </c>
      <c r="P15" t="s">
        <v>150</v>
      </c>
      <c r="Q15" t="s">
        <v>151</v>
      </c>
      <c r="R15" t="s">
        <v>152</v>
      </c>
    </row>
    <row r="16" spans="4:20" x14ac:dyDescent="0.25">
      <c r="D16" s="47" t="s">
        <v>132</v>
      </c>
      <c r="E16" s="47">
        <v>1</v>
      </c>
      <c r="F16" s="74" t="s">
        <v>175</v>
      </c>
      <c r="G16" s="74" t="s">
        <v>173</v>
      </c>
      <c r="I16" t="s">
        <v>180</v>
      </c>
      <c r="J16" t="s">
        <v>179</v>
      </c>
      <c r="K16" s="47" t="s">
        <v>147</v>
      </c>
      <c r="L16" s="47" t="s">
        <v>191</v>
      </c>
      <c r="M16" s="47" t="s">
        <v>166</v>
      </c>
      <c r="N16" s="73" t="s">
        <v>149</v>
      </c>
      <c r="O16" s="70">
        <v>27</v>
      </c>
      <c r="P16" t="s">
        <v>150</v>
      </c>
      <c r="Q16" t="s">
        <v>151</v>
      </c>
      <c r="R16" t="s">
        <v>152</v>
      </c>
    </row>
    <row r="17" spans="4:18" x14ac:dyDescent="0.25">
      <c r="D17" s="47" t="s">
        <v>153</v>
      </c>
      <c r="E17" s="47">
        <v>12</v>
      </c>
      <c r="F17" s="74" t="s">
        <v>175</v>
      </c>
      <c r="G17" s="74" t="s">
        <v>173</v>
      </c>
      <c r="I17" t="s">
        <v>180</v>
      </c>
      <c r="J17" t="s">
        <v>175</v>
      </c>
      <c r="K17" s="47" t="s">
        <v>145</v>
      </c>
      <c r="L17" s="47" t="s">
        <v>192</v>
      </c>
      <c r="M17" s="47" t="s">
        <v>167</v>
      </c>
      <c r="N17" s="73" t="s">
        <v>149</v>
      </c>
      <c r="O17" s="70">
        <v>72</v>
      </c>
      <c r="P17" t="s">
        <v>150</v>
      </c>
      <c r="Q17" t="s">
        <v>151</v>
      </c>
      <c r="R17" t="s">
        <v>152</v>
      </c>
    </row>
    <row r="18" spans="4:18" x14ac:dyDescent="0.25">
      <c r="D18" s="68" t="s">
        <v>138</v>
      </c>
      <c r="E18" s="47">
        <v>55</v>
      </c>
      <c r="F18" s="75" t="s">
        <v>175</v>
      </c>
      <c r="G18" s="74" t="s">
        <v>173</v>
      </c>
      <c r="I18" t="s">
        <v>180</v>
      </c>
      <c r="J18" t="s">
        <v>175</v>
      </c>
      <c r="K18" s="47" t="s">
        <v>122</v>
      </c>
      <c r="L18" s="47" t="s">
        <v>193</v>
      </c>
      <c r="M18" s="47" t="s">
        <v>168</v>
      </c>
      <c r="N18" s="73" t="s">
        <v>149</v>
      </c>
      <c r="O18" s="70">
        <v>65</v>
      </c>
      <c r="P18" t="s">
        <v>150</v>
      </c>
      <c r="Q18" t="s">
        <v>151</v>
      </c>
      <c r="R18" t="s">
        <v>152</v>
      </c>
    </row>
    <row r="19" spans="4:18" x14ac:dyDescent="0.25">
      <c r="D19" s="68" t="s">
        <v>114</v>
      </c>
      <c r="E19" s="47">
        <v>17</v>
      </c>
      <c r="F19" s="75" t="s">
        <v>175</v>
      </c>
      <c r="G19" s="74" t="s">
        <v>173</v>
      </c>
      <c r="I19" t="s">
        <v>180</v>
      </c>
      <c r="J19" t="s">
        <v>176</v>
      </c>
      <c r="K19" s="47" t="s">
        <v>148</v>
      </c>
      <c r="L19" s="47" t="s">
        <v>194</v>
      </c>
      <c r="M19" s="47" t="s">
        <v>169</v>
      </c>
      <c r="N19" s="73" t="s">
        <v>149</v>
      </c>
      <c r="O19" s="70">
        <v>8</v>
      </c>
      <c r="P19" t="s">
        <v>150</v>
      </c>
      <c r="Q19" t="s">
        <v>151</v>
      </c>
      <c r="R19" t="s">
        <v>152</v>
      </c>
    </row>
    <row r="20" spans="4:18" x14ac:dyDescent="0.25">
      <c r="D20" s="47" t="s">
        <v>115</v>
      </c>
      <c r="E20" s="47">
        <v>4</v>
      </c>
      <c r="F20" s="74" t="s">
        <v>175</v>
      </c>
      <c r="G20" s="74" t="s">
        <v>173</v>
      </c>
      <c r="I20" t="s">
        <v>180</v>
      </c>
      <c r="J20" t="s">
        <v>177</v>
      </c>
      <c r="K20" s="47" t="s">
        <v>146</v>
      </c>
      <c r="L20" s="47" t="s">
        <v>181</v>
      </c>
      <c r="M20" s="47" t="s">
        <v>170</v>
      </c>
      <c r="N20" s="73" t="s">
        <v>149</v>
      </c>
      <c r="O20" s="70">
        <v>3</v>
      </c>
      <c r="P20" t="s">
        <v>150</v>
      </c>
      <c r="Q20" t="s">
        <v>151</v>
      </c>
      <c r="R20" t="s">
        <v>152</v>
      </c>
    </row>
    <row r="21" spans="4:18" x14ac:dyDescent="0.25">
      <c r="D21" s="68" t="s">
        <v>116</v>
      </c>
      <c r="E21" s="47">
        <v>21</v>
      </c>
      <c r="F21" s="75" t="s">
        <v>176</v>
      </c>
      <c r="G21" s="74" t="s">
        <v>173</v>
      </c>
      <c r="I21" t="s">
        <v>180</v>
      </c>
      <c r="J21" t="s">
        <v>176</v>
      </c>
      <c r="K21" s="47" t="s">
        <v>121</v>
      </c>
      <c r="L21" s="47" t="s">
        <v>195</v>
      </c>
      <c r="M21" s="47" t="s">
        <v>171</v>
      </c>
      <c r="N21" s="73" t="s">
        <v>149</v>
      </c>
      <c r="O21" s="70">
        <v>21</v>
      </c>
      <c r="P21" t="s">
        <v>150</v>
      </c>
      <c r="Q21" t="s">
        <v>151</v>
      </c>
      <c r="R21" t="s">
        <v>152</v>
      </c>
    </row>
    <row r="22" spans="4:18" x14ac:dyDescent="0.25">
      <c r="D22" s="47" t="s">
        <v>125</v>
      </c>
      <c r="E22" s="47">
        <v>1</v>
      </c>
      <c r="F22" s="74" t="s">
        <v>175</v>
      </c>
      <c r="G22" s="74" t="s">
        <v>173</v>
      </c>
      <c r="I22" t="s">
        <v>180</v>
      </c>
      <c r="J22" t="s">
        <v>174</v>
      </c>
      <c r="K22" s="47" t="s">
        <v>124</v>
      </c>
      <c r="L22" s="47" t="s">
        <v>196</v>
      </c>
      <c r="M22" s="47" t="s">
        <v>172</v>
      </c>
      <c r="N22" s="73" t="s">
        <v>149</v>
      </c>
      <c r="O22" s="70">
        <v>17</v>
      </c>
      <c r="P22" t="s">
        <v>150</v>
      </c>
      <c r="Q22" t="s">
        <v>151</v>
      </c>
      <c r="R22" t="s">
        <v>152</v>
      </c>
    </row>
    <row r="23" spans="4:18" x14ac:dyDescent="0.25">
      <c r="D23" s="47" t="s">
        <v>130</v>
      </c>
      <c r="E23" s="47">
        <v>9</v>
      </c>
      <c r="F23" s="74" t="s">
        <v>175</v>
      </c>
      <c r="G23" s="74" t="s">
        <v>173</v>
      </c>
    </row>
    <row r="24" spans="4:18" x14ac:dyDescent="0.25">
      <c r="D24" s="68" t="s">
        <v>117</v>
      </c>
      <c r="E24" s="47">
        <v>28</v>
      </c>
      <c r="F24" s="75" t="s">
        <v>175</v>
      </c>
      <c r="G24" s="74" t="s">
        <v>173</v>
      </c>
    </row>
    <row r="25" spans="4:18" x14ac:dyDescent="0.25">
      <c r="D25" s="47" t="s">
        <v>129</v>
      </c>
      <c r="E25" s="47">
        <v>1</v>
      </c>
      <c r="F25" s="74" t="s">
        <v>175</v>
      </c>
      <c r="G25" s="74" t="s">
        <v>173</v>
      </c>
    </row>
    <row r="26" spans="4:18" x14ac:dyDescent="0.25">
      <c r="D26" s="68" t="s">
        <v>120</v>
      </c>
      <c r="E26" s="47">
        <v>10</v>
      </c>
      <c r="F26" s="75" t="s">
        <v>175</v>
      </c>
      <c r="G26" s="74" t="s">
        <v>173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3" workbookViewId="0">
      <selection activeCell="F6" sqref="F6:H6"/>
    </sheetView>
  </sheetViews>
  <sheetFormatPr defaultRowHeight="15" x14ac:dyDescent="0.25"/>
  <cols>
    <col min="1" max="1" width="6.7109375" bestFit="1" customWidth="1"/>
    <col min="2" max="2" width="10.42578125" customWidth="1"/>
    <col min="3" max="3" width="18.5703125" bestFit="1" customWidth="1"/>
    <col min="4" max="4" width="56.28515625" customWidth="1"/>
    <col min="5" max="5" width="4.7109375" bestFit="1" customWidth="1"/>
    <col min="6" max="6" width="14" style="84" customWidth="1"/>
    <col min="7" max="8" width="14" style="85" customWidth="1"/>
    <col min="9" max="9" width="9.7109375" style="86" customWidth="1"/>
    <col min="10" max="10" width="13.28515625" bestFit="1" customWidth="1"/>
    <col min="11" max="11" width="4.7109375" bestFit="1" customWidth="1"/>
  </cols>
  <sheetData>
    <row r="1" spans="1:9" s="77" customFormat="1" ht="30" x14ac:dyDescent="0.25">
      <c r="A1" s="73" t="s">
        <v>103</v>
      </c>
      <c r="B1" s="78" t="s">
        <v>218</v>
      </c>
      <c r="C1" s="73" t="s">
        <v>3</v>
      </c>
      <c r="D1" s="73" t="s">
        <v>2</v>
      </c>
      <c r="E1" s="73" t="s">
        <v>1</v>
      </c>
      <c r="F1" s="176" t="s">
        <v>219</v>
      </c>
      <c r="G1" s="176"/>
      <c r="H1" s="176"/>
      <c r="I1" s="79" t="s">
        <v>220</v>
      </c>
    </row>
    <row r="2" spans="1:9" ht="65.25" customHeight="1" x14ac:dyDescent="0.25">
      <c r="A2" s="80">
        <v>30</v>
      </c>
      <c r="B2" s="80" t="s">
        <v>221</v>
      </c>
      <c r="C2" s="80" t="s">
        <v>209</v>
      </c>
      <c r="D2" s="81" t="s">
        <v>210</v>
      </c>
      <c r="E2" s="80" t="s">
        <v>12</v>
      </c>
      <c r="F2" s="177" t="s">
        <v>222</v>
      </c>
      <c r="G2" s="178"/>
      <c r="H2" s="179"/>
      <c r="I2" s="82" t="s">
        <v>223</v>
      </c>
    </row>
    <row r="3" spans="1:9" ht="81" customHeight="1" x14ac:dyDescent="0.25">
      <c r="A3" s="80">
        <v>31</v>
      </c>
      <c r="B3" s="80" t="s">
        <v>221</v>
      </c>
      <c r="C3" s="80" t="s">
        <v>224</v>
      </c>
      <c r="D3" s="81" t="s">
        <v>225</v>
      </c>
      <c r="E3" s="80" t="s">
        <v>12</v>
      </c>
      <c r="F3" s="177" t="s">
        <v>226</v>
      </c>
      <c r="G3" s="180"/>
      <c r="H3" s="181"/>
      <c r="I3" s="83"/>
    </row>
    <row r="4" spans="1:9" ht="61.5" customHeight="1" x14ac:dyDescent="0.25">
      <c r="A4" s="80">
        <v>32</v>
      </c>
      <c r="B4" s="80" t="s">
        <v>221</v>
      </c>
      <c r="C4" s="80" t="s">
        <v>211</v>
      </c>
      <c r="D4" s="81" t="s">
        <v>227</v>
      </c>
      <c r="E4" s="80" t="s">
        <v>12</v>
      </c>
      <c r="F4" s="177" t="s">
        <v>222</v>
      </c>
      <c r="G4" s="178"/>
      <c r="H4" s="179"/>
      <c r="I4" s="82" t="s">
        <v>223</v>
      </c>
    </row>
    <row r="5" spans="1:9" ht="62.25" customHeight="1" x14ac:dyDescent="0.25">
      <c r="A5" s="80">
        <v>33</v>
      </c>
      <c r="B5" s="80" t="s">
        <v>221</v>
      </c>
      <c r="C5" s="80" t="s">
        <v>228</v>
      </c>
      <c r="D5" s="81" t="s">
        <v>229</v>
      </c>
      <c r="E5" s="80" t="s">
        <v>12</v>
      </c>
      <c r="F5" s="182" t="s">
        <v>230</v>
      </c>
      <c r="G5" s="183"/>
      <c r="H5" s="184"/>
      <c r="I5" s="83"/>
    </row>
    <row r="6" spans="1:9" ht="77.25" customHeight="1" x14ac:dyDescent="0.25">
      <c r="A6" s="80">
        <v>34</v>
      </c>
      <c r="B6" s="80" t="s">
        <v>221</v>
      </c>
      <c r="C6" s="80" t="s">
        <v>231</v>
      </c>
      <c r="D6" s="81" t="s">
        <v>232</v>
      </c>
      <c r="E6" s="80" t="s">
        <v>12</v>
      </c>
      <c r="F6" s="182" t="s">
        <v>233</v>
      </c>
      <c r="G6" s="185"/>
      <c r="H6" s="186"/>
      <c r="I6" s="83"/>
    </row>
    <row r="7" spans="1:9" ht="210" customHeight="1" x14ac:dyDescent="0.25">
      <c r="A7" s="80">
        <v>35</v>
      </c>
      <c r="B7" s="80" t="s">
        <v>221</v>
      </c>
      <c r="C7" s="80" t="s">
        <v>234</v>
      </c>
      <c r="D7" s="81" t="s">
        <v>235</v>
      </c>
      <c r="E7" s="80" t="s">
        <v>102</v>
      </c>
      <c r="F7" s="187" t="s">
        <v>236</v>
      </c>
      <c r="G7" s="188"/>
      <c r="H7" s="188"/>
      <c r="I7" s="83"/>
    </row>
    <row r="8" spans="1:9" ht="210" customHeight="1" x14ac:dyDescent="0.25">
      <c r="A8" s="80">
        <v>36</v>
      </c>
      <c r="B8" s="80" t="s">
        <v>221</v>
      </c>
      <c r="C8" s="80" t="s">
        <v>237</v>
      </c>
      <c r="D8" s="81" t="s">
        <v>238</v>
      </c>
      <c r="E8" s="80" t="s">
        <v>102</v>
      </c>
      <c r="F8" s="187" t="s">
        <v>236</v>
      </c>
      <c r="G8" s="188"/>
      <c r="H8" s="188"/>
      <c r="I8" s="83"/>
    </row>
    <row r="9" spans="1:9" ht="62.25" customHeight="1" x14ac:dyDescent="0.25">
      <c r="A9" s="80">
        <v>37</v>
      </c>
      <c r="B9" s="80" t="s">
        <v>221</v>
      </c>
      <c r="C9" s="80" t="s">
        <v>239</v>
      </c>
      <c r="D9" s="81" t="s">
        <v>240</v>
      </c>
      <c r="E9" s="80" t="s">
        <v>12</v>
      </c>
      <c r="F9" s="182" t="s">
        <v>241</v>
      </c>
      <c r="G9" s="183"/>
      <c r="H9" s="184"/>
      <c r="I9" s="83"/>
    </row>
    <row r="10" spans="1:9" ht="62.25" customHeight="1" x14ac:dyDescent="0.25">
      <c r="A10" s="80">
        <v>38</v>
      </c>
      <c r="B10" s="80" t="s">
        <v>221</v>
      </c>
      <c r="C10" s="80" t="s">
        <v>242</v>
      </c>
      <c r="D10" s="81" t="s">
        <v>243</v>
      </c>
      <c r="E10" s="80" t="s">
        <v>244</v>
      </c>
      <c r="F10" s="182" t="s">
        <v>241</v>
      </c>
      <c r="G10" s="183"/>
      <c r="H10" s="184"/>
      <c r="I10" s="83"/>
    </row>
    <row r="11" spans="1:9" ht="210" customHeight="1" x14ac:dyDescent="0.25">
      <c r="A11" s="80">
        <v>39</v>
      </c>
      <c r="B11" s="80" t="s">
        <v>221</v>
      </c>
      <c r="C11" s="80" t="s">
        <v>245</v>
      </c>
      <c r="D11" s="81" t="s">
        <v>246</v>
      </c>
      <c r="E11" s="80" t="s">
        <v>102</v>
      </c>
      <c r="F11" s="187" t="s">
        <v>236</v>
      </c>
      <c r="G11" s="188"/>
      <c r="H11" s="188"/>
      <c r="I11" s="83"/>
    </row>
    <row r="12" spans="1:9" ht="210" customHeight="1" x14ac:dyDescent="0.25">
      <c r="A12" s="80">
        <v>40</v>
      </c>
      <c r="B12" s="80" t="s">
        <v>221</v>
      </c>
      <c r="C12" s="80" t="s">
        <v>247</v>
      </c>
      <c r="D12" s="81" t="s">
        <v>248</v>
      </c>
      <c r="E12" s="80" t="s">
        <v>12</v>
      </c>
      <c r="F12" s="187" t="s">
        <v>236</v>
      </c>
      <c r="G12" s="188"/>
      <c r="H12" s="188"/>
      <c r="I12" s="83"/>
    </row>
    <row r="13" spans="1:9" ht="210" customHeight="1" x14ac:dyDescent="0.25">
      <c r="A13" s="80">
        <v>41</v>
      </c>
      <c r="B13" s="80" t="s">
        <v>221</v>
      </c>
      <c r="C13" s="80" t="s">
        <v>249</v>
      </c>
      <c r="D13" s="81" t="s">
        <v>250</v>
      </c>
      <c r="E13" s="80" t="s">
        <v>12</v>
      </c>
      <c r="F13" s="187" t="s">
        <v>236</v>
      </c>
      <c r="G13" s="188"/>
      <c r="H13" s="188"/>
      <c r="I13" s="83"/>
    </row>
    <row r="14" spans="1:9" ht="210" customHeight="1" x14ac:dyDescent="0.25">
      <c r="A14" s="80">
        <v>42</v>
      </c>
      <c r="B14" s="80" t="s">
        <v>221</v>
      </c>
      <c r="C14" s="80" t="s">
        <v>251</v>
      </c>
      <c r="D14" s="81" t="s">
        <v>252</v>
      </c>
      <c r="E14" s="80" t="s">
        <v>102</v>
      </c>
      <c r="F14" s="187" t="s">
        <v>236</v>
      </c>
      <c r="G14" s="188"/>
      <c r="H14" s="188"/>
      <c r="I14" s="83"/>
    </row>
    <row r="15" spans="1:9" ht="31.5" customHeight="1" x14ac:dyDescent="0.25">
      <c r="A15" s="80">
        <v>43</v>
      </c>
      <c r="B15" s="80" t="s">
        <v>221</v>
      </c>
      <c r="C15" s="80" t="s">
        <v>253</v>
      </c>
      <c r="D15" s="81" t="s">
        <v>254</v>
      </c>
      <c r="E15" s="80" t="s">
        <v>244</v>
      </c>
      <c r="F15" s="187" t="s">
        <v>255</v>
      </c>
      <c r="G15" s="188"/>
      <c r="H15" s="188"/>
      <c r="I15" s="83"/>
    </row>
    <row r="16" spans="1:9" ht="62.25" customHeight="1" x14ac:dyDescent="0.25">
      <c r="A16" s="80">
        <v>44</v>
      </c>
      <c r="B16" s="80" t="s">
        <v>221</v>
      </c>
      <c r="C16" s="80" t="s">
        <v>256</v>
      </c>
      <c r="D16" s="81" t="s">
        <v>257</v>
      </c>
      <c r="E16" s="80" t="s">
        <v>244</v>
      </c>
      <c r="F16" s="182" t="s">
        <v>241</v>
      </c>
      <c r="G16" s="183"/>
      <c r="H16" s="184"/>
      <c r="I16" s="83"/>
    </row>
    <row r="17" spans="1:9" ht="60.75" customHeight="1" x14ac:dyDescent="0.25">
      <c r="A17" s="80">
        <v>45</v>
      </c>
      <c r="B17" s="80" t="s">
        <v>73</v>
      </c>
      <c r="C17" s="80" t="s">
        <v>258</v>
      </c>
      <c r="D17" s="81" t="s">
        <v>259</v>
      </c>
      <c r="E17" s="80" t="s">
        <v>12</v>
      </c>
      <c r="F17" s="177" t="s">
        <v>222</v>
      </c>
      <c r="G17" s="178"/>
      <c r="H17" s="179"/>
      <c r="I17" s="82" t="s">
        <v>223</v>
      </c>
    </row>
    <row r="18" spans="1:9" ht="87.75" customHeight="1" x14ac:dyDescent="0.25">
      <c r="A18" s="80">
        <v>50</v>
      </c>
      <c r="B18" s="80" t="s">
        <v>73</v>
      </c>
      <c r="C18" s="80" t="s">
        <v>212</v>
      </c>
      <c r="D18" s="81" t="s">
        <v>213</v>
      </c>
      <c r="E18" s="80" t="s">
        <v>12</v>
      </c>
      <c r="F18" s="182" t="s">
        <v>262</v>
      </c>
      <c r="G18" s="183"/>
      <c r="H18" s="184"/>
      <c r="I18" s="82" t="s">
        <v>223</v>
      </c>
    </row>
    <row r="19" spans="1:9" ht="81" customHeight="1" x14ac:dyDescent="0.25">
      <c r="A19" s="80">
        <v>59</v>
      </c>
      <c r="B19" s="80" t="s">
        <v>73</v>
      </c>
      <c r="C19" s="80" t="s">
        <v>260</v>
      </c>
      <c r="D19" s="81" t="s">
        <v>261</v>
      </c>
      <c r="E19" s="80" t="s">
        <v>102</v>
      </c>
      <c r="F19" s="177" t="s">
        <v>226</v>
      </c>
      <c r="G19" s="180"/>
      <c r="H19" s="181"/>
      <c r="I19" s="83"/>
    </row>
    <row r="20" spans="1:9" ht="60.75" customHeight="1" x14ac:dyDescent="0.25">
      <c r="A20" s="80">
        <v>60</v>
      </c>
      <c r="B20" s="80" t="s">
        <v>73</v>
      </c>
      <c r="C20" s="80" t="s">
        <v>214</v>
      </c>
      <c r="D20" s="81" t="s">
        <v>215</v>
      </c>
      <c r="E20" s="80" t="s">
        <v>102</v>
      </c>
      <c r="F20" s="177" t="s">
        <v>222</v>
      </c>
      <c r="G20" s="178"/>
      <c r="H20" s="179"/>
      <c r="I20" s="82" t="s">
        <v>223</v>
      </c>
    </row>
    <row r="21" spans="1:9" ht="60.75" customHeight="1" x14ac:dyDescent="0.25">
      <c r="A21" s="80">
        <v>61</v>
      </c>
      <c r="B21" s="80" t="s">
        <v>73</v>
      </c>
      <c r="C21" s="80" t="s">
        <v>216</v>
      </c>
      <c r="D21" s="81" t="s">
        <v>217</v>
      </c>
      <c r="E21" s="80" t="s">
        <v>12</v>
      </c>
      <c r="F21" s="177" t="s">
        <v>222</v>
      </c>
      <c r="G21" s="178"/>
      <c r="H21" s="179"/>
      <c r="I21" s="82" t="s">
        <v>223</v>
      </c>
    </row>
  </sheetData>
  <mergeCells count="21">
    <mergeCell ref="F21:H21"/>
    <mergeCell ref="F15:H15"/>
    <mergeCell ref="F16:H16"/>
    <mergeCell ref="F17:H17"/>
    <mergeCell ref="F18:H18"/>
    <mergeCell ref="F19:H19"/>
    <mergeCell ref="F11:H11"/>
    <mergeCell ref="F12:H12"/>
    <mergeCell ref="F13:H13"/>
    <mergeCell ref="F14:H14"/>
    <mergeCell ref="F20:H20"/>
    <mergeCell ref="F6:H6"/>
    <mergeCell ref="F7:H7"/>
    <mergeCell ref="F8:H8"/>
    <mergeCell ref="F9:H9"/>
    <mergeCell ref="F10:H10"/>
    <mergeCell ref="F1:H1"/>
    <mergeCell ref="F2:H2"/>
    <mergeCell ref="F3:H3"/>
    <mergeCell ref="F4:H4"/>
    <mergeCell ref="F5:H5"/>
  </mergeCells>
  <printOptions horizontalCentered="1" verticalCentered="1"/>
  <pageMargins left="0.7" right="0.7" top="0.75" bottom="0.75" header="0.3" footer="0.3"/>
  <pageSetup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41C6DC-8941-42E6-BFE7-5965342CACE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9E416E-B28E-445E-A91B-96BF38E67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8A513-AED5-482D-B5B9-C77821C3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Tender Sheet</vt:lpstr>
      <vt:lpstr>Sheet1</vt:lpstr>
      <vt:lpstr>Sheet2</vt:lpstr>
      <vt:lpstr>Sheet3</vt:lpstr>
      <vt:lpstr>Sheet4</vt:lpstr>
      <vt:lpstr>Sheet5</vt:lpstr>
      <vt:lpstr>CPCB.SPCB</vt:lpstr>
      <vt:lpstr>'Tender Sheet'!Print_Area</vt:lpstr>
      <vt:lpstr>'Tender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MP/Kumar Rajesh, AM(SVR)</cp:lastModifiedBy>
  <cp:lastPrinted>2019-01-12T03:42:42Z</cp:lastPrinted>
  <dcterms:created xsi:type="dcterms:W3CDTF">2015-06-28T09:43:27Z</dcterms:created>
  <dcterms:modified xsi:type="dcterms:W3CDTF">2019-02-27T06:47:16Z</dcterms:modified>
</cp:coreProperties>
</file>